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ankica.karacic\Documents\FINANCIJSKI IZVJEŠTAJ\"/>
    </mc:Choice>
  </mc:AlternateContent>
  <xr:revisionPtr revIDLastSave="0" documentId="13_ncr:1_{ED4D86AF-9B22-42B5-8041-0CD2E9F715D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s="1"/>
  <c r="F310" i="9"/>
  <c r="F309" i="9"/>
  <c r="H308" i="9"/>
  <c r="G308" i="9"/>
  <c r="F308" i="9"/>
  <c r="F307" i="9"/>
  <c r="H306" i="9"/>
  <c r="G306" i="9"/>
  <c r="E306" i="9" s="1"/>
  <c r="B306" i="9" s="1"/>
  <c r="F306" i="9"/>
  <c r="H305" i="9"/>
  <c r="G305" i="9"/>
  <c r="F305" i="9"/>
  <c r="H304" i="9"/>
  <c r="G304" i="9"/>
  <c r="F304" i="9"/>
  <c r="E304" i="9"/>
  <c r="B304" i="9" s="1"/>
  <c r="H303" i="9"/>
  <c r="G303" i="9"/>
  <c r="E303" i="9" s="1"/>
  <c r="F303" i="9"/>
  <c r="H302" i="9"/>
  <c r="G302" i="9"/>
  <c r="F302" i="9"/>
  <c r="H301" i="9"/>
  <c r="E301" i="9" s="1"/>
  <c r="B301" i="9" s="1"/>
  <c r="G301" i="9"/>
  <c r="F301" i="9"/>
  <c r="H300" i="9"/>
  <c r="G300" i="9"/>
  <c r="F300" i="9"/>
  <c r="H299" i="9"/>
  <c r="G299" i="9"/>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F293" i="9"/>
  <c r="H292" i="9"/>
  <c r="G292" i="9"/>
  <c r="F292" i="9"/>
  <c r="H291" i="9"/>
  <c r="G291" i="9"/>
  <c r="F291" i="9"/>
  <c r="F290" i="9"/>
  <c r="F289" i="9"/>
  <c r="H288" i="9"/>
  <c r="G288" i="9"/>
  <c r="F288" i="9"/>
  <c r="E288" i="9"/>
  <c r="B288" i="9" s="1"/>
  <c r="H287" i="9"/>
  <c r="G287" i="9"/>
  <c r="F287" i="9"/>
  <c r="H286" i="9"/>
  <c r="G286" i="9"/>
  <c r="F286" i="9"/>
  <c r="H285" i="9"/>
  <c r="G285" i="9"/>
  <c r="F285" i="9"/>
  <c r="F284" i="9"/>
  <c r="H283" i="9"/>
  <c r="G283" i="9"/>
  <c r="F283" i="9"/>
  <c r="E283" i="9"/>
  <c r="B283" i="9" s="1"/>
  <c r="H282" i="9"/>
  <c r="G282" i="9"/>
  <c r="E282" i="9" s="1"/>
  <c r="B282" i="9" s="1"/>
  <c r="F282" i="9"/>
  <c r="H281" i="9"/>
  <c r="G281" i="9"/>
  <c r="E281" i="9" s="1"/>
  <c r="B281" i="9" s="1"/>
  <c r="F281" i="9"/>
  <c r="F280" i="9"/>
  <c r="F279" i="9"/>
  <c r="F278" i="9"/>
  <c r="F277" i="9" s="1"/>
  <c r="F276" i="9"/>
  <c r="L275" i="9"/>
  <c r="F275" i="9" s="1"/>
  <c r="H275" i="9"/>
  <c r="F274" i="9"/>
  <c r="I273" i="9"/>
  <c r="H273" i="9"/>
  <c r="F273" i="9"/>
  <c r="E272" i="9"/>
  <c r="M271" i="9"/>
  <c r="F271" i="9" s="1"/>
  <c r="B271" i="9" s="1"/>
  <c r="L271" i="9"/>
  <c r="E271" i="9"/>
  <c r="M270" i="9"/>
  <c r="L270" i="9"/>
  <c r="F270" i="9" s="1"/>
  <c r="E270" i="9"/>
  <c r="M269" i="9"/>
  <c r="L269" i="9"/>
  <c r="F269" i="9"/>
  <c r="B269" i="9" s="1"/>
  <c r="E269" i="9"/>
  <c r="M268" i="9"/>
  <c r="L268" i="9"/>
  <c r="F268" i="9" s="1"/>
  <c r="E268" i="9"/>
  <c r="B268" i="9" s="1"/>
  <c r="M267" i="9"/>
  <c r="F267" i="9" s="1"/>
  <c r="L267" i="9"/>
  <c r="E267" i="9"/>
  <c r="B267" i="9"/>
  <c r="M266" i="9"/>
  <c r="L266" i="9"/>
  <c r="F266" i="9" s="1"/>
  <c r="E266" i="9"/>
  <c r="B266" i="9" s="1"/>
  <c r="M265" i="9"/>
  <c r="L265" i="9"/>
  <c r="F265" i="9"/>
  <c r="B265" i="9" s="1"/>
  <c r="E265" i="9"/>
  <c r="M264" i="9"/>
  <c r="L264" i="9"/>
  <c r="F264" i="9" s="1"/>
  <c r="E264" i="9"/>
  <c r="M263" i="9"/>
  <c r="F263" i="9" s="1"/>
  <c r="B263" i="9" s="1"/>
  <c r="L263" i="9"/>
  <c r="E263" i="9"/>
  <c r="M262" i="9"/>
  <c r="L262" i="9"/>
  <c r="F262" i="9" s="1"/>
  <c r="E262" i="9"/>
  <c r="M261" i="9"/>
  <c r="L261" i="9"/>
  <c r="F261" i="9"/>
  <c r="B261" i="9" s="1"/>
  <c r="E261" i="9"/>
  <c r="M260" i="9"/>
  <c r="L260" i="9"/>
  <c r="F260" i="9" s="1"/>
  <c r="E260" i="9"/>
  <c r="B260" i="9" s="1"/>
  <c r="M259" i="9"/>
  <c r="F259" i="9" s="1"/>
  <c r="L259" i="9"/>
  <c r="E259" i="9"/>
  <c r="B259" i="9"/>
  <c r="M258" i="9"/>
  <c r="L258" i="9"/>
  <c r="F258" i="9" s="1"/>
  <c r="E258" i="9"/>
  <c r="B258" i="9" s="1"/>
  <c r="M257" i="9"/>
  <c r="L257" i="9"/>
  <c r="F257" i="9"/>
  <c r="B257" i="9" s="1"/>
  <c r="E257" i="9"/>
  <c r="M256" i="9"/>
  <c r="L256" i="9"/>
  <c r="F256" i="9" s="1"/>
  <c r="E256" i="9"/>
  <c r="M255" i="9"/>
  <c r="F255" i="9" s="1"/>
  <c r="B255" i="9" s="1"/>
  <c r="L255" i="9"/>
  <c r="E255" i="9"/>
  <c r="M254" i="9"/>
  <c r="L254" i="9"/>
  <c r="F254" i="9" s="1"/>
  <c r="E254" i="9"/>
  <c r="M253" i="9"/>
  <c r="L253" i="9"/>
  <c r="F253" i="9"/>
  <c r="B253" i="9" s="1"/>
  <c r="E253" i="9"/>
  <c r="M252" i="9"/>
  <c r="L252" i="9"/>
  <c r="F252" i="9" s="1"/>
  <c r="E252" i="9"/>
  <c r="B252" i="9" s="1"/>
  <c r="M251" i="9"/>
  <c r="F251" i="9" s="1"/>
  <c r="L251" i="9"/>
  <c r="E251" i="9"/>
  <c r="B251" i="9"/>
  <c r="M250" i="9"/>
  <c r="L250" i="9"/>
  <c r="F250" i="9" s="1"/>
  <c r="E250" i="9"/>
  <c r="B250" i="9" s="1"/>
  <c r="M249" i="9"/>
  <c r="L249" i="9"/>
  <c r="F249" i="9"/>
  <c r="B249" i="9" s="1"/>
  <c r="E249" i="9"/>
  <c r="M248" i="9"/>
  <c r="L248" i="9"/>
  <c r="F248" i="9" s="1"/>
  <c r="E248" i="9"/>
  <c r="M247" i="9"/>
  <c r="F247" i="9" s="1"/>
  <c r="B247" i="9" s="1"/>
  <c r="L247" i="9"/>
  <c r="E247" i="9"/>
  <c r="M246" i="9"/>
  <c r="L246" i="9"/>
  <c r="F246" i="9" s="1"/>
  <c r="E246" i="9"/>
  <c r="M245" i="9"/>
  <c r="L245" i="9"/>
  <c r="F245" i="9"/>
  <c r="B245" i="9" s="1"/>
  <c r="E245" i="9"/>
  <c r="M244" i="9"/>
  <c r="L244" i="9"/>
  <c r="F244" i="9" s="1"/>
  <c r="E244" i="9"/>
  <c r="B244" i="9" s="1"/>
  <c r="M243" i="9"/>
  <c r="F243" i="9" s="1"/>
  <c r="L243" i="9"/>
  <c r="E243" i="9"/>
  <c r="B243" i="9"/>
  <c r="M242" i="9"/>
  <c r="L242" i="9"/>
  <c r="F242" i="9" s="1"/>
  <c r="E242" i="9"/>
  <c r="B242" i="9" s="1"/>
  <c r="M241" i="9"/>
  <c r="L241" i="9"/>
  <c r="F241" i="9"/>
  <c r="B241" i="9" s="1"/>
  <c r="E241" i="9"/>
  <c r="M240" i="9"/>
  <c r="L240" i="9"/>
  <c r="F240" i="9" s="1"/>
  <c r="E240" i="9"/>
  <c r="M239" i="9"/>
  <c r="F239" i="9" s="1"/>
  <c r="B239" i="9" s="1"/>
  <c r="L239" i="9"/>
  <c r="E239" i="9"/>
  <c r="M238" i="9"/>
  <c r="L238" i="9"/>
  <c r="F238" i="9" s="1"/>
  <c r="E238" i="9"/>
  <c r="M237" i="9"/>
  <c r="L237" i="9"/>
  <c r="F237" i="9"/>
  <c r="B237" i="9" s="1"/>
  <c r="E237" i="9"/>
  <c r="M236" i="9"/>
  <c r="L236" i="9"/>
  <c r="F236" i="9" s="1"/>
  <c r="E236" i="9"/>
  <c r="B236" i="9" s="1"/>
  <c r="M235" i="9"/>
  <c r="F235" i="9" s="1"/>
  <c r="L235" i="9"/>
  <c r="E235" i="9"/>
  <c r="B235" i="9"/>
  <c r="M234" i="9"/>
  <c r="L234" i="9"/>
  <c r="F234" i="9" s="1"/>
  <c r="E234" i="9"/>
  <c r="B234" i="9" s="1"/>
  <c r="M233" i="9"/>
  <c r="L233" i="9"/>
  <c r="F233" i="9"/>
  <c r="B233" i="9" s="1"/>
  <c r="E233" i="9"/>
  <c r="M232" i="9"/>
  <c r="L232" i="9"/>
  <c r="F232" i="9" s="1"/>
  <c r="B232" i="9" s="1"/>
  <c r="E232" i="9"/>
  <c r="M231" i="9"/>
  <c r="F231" i="9" s="1"/>
  <c r="B231" i="9" s="1"/>
  <c r="L231" i="9"/>
  <c r="E231" i="9"/>
  <c r="M230" i="9"/>
  <c r="L230" i="9"/>
  <c r="F230" i="9"/>
  <c r="E230" i="9"/>
  <c r="B230" i="9" s="1"/>
  <c r="M229" i="9"/>
  <c r="L229" i="9"/>
  <c r="F229" i="9"/>
  <c r="B229" i="9" s="1"/>
  <c r="E229" i="9"/>
  <c r="M228" i="9"/>
  <c r="L228" i="9"/>
  <c r="F228" i="9" s="1"/>
  <c r="B228" i="9" s="1"/>
  <c r="E228" i="9"/>
  <c r="M227" i="9"/>
  <c r="F227" i="9" s="1"/>
  <c r="L227" i="9"/>
  <c r="E227" i="9"/>
  <c r="B227" i="9"/>
  <c r="M226" i="9"/>
  <c r="L226" i="9"/>
  <c r="F226" i="9"/>
  <c r="E226" i="9"/>
  <c r="B226" i="9" s="1"/>
  <c r="M225" i="9"/>
  <c r="F225" i="9" s="1"/>
  <c r="B225" i="9" s="1"/>
  <c r="L225" i="9"/>
  <c r="E225" i="9"/>
  <c r="M224" i="9"/>
  <c r="L224" i="9"/>
  <c r="F224" i="9" s="1"/>
  <c r="B224" i="9" s="1"/>
  <c r="E224" i="9"/>
  <c r="M223" i="9"/>
  <c r="F223" i="9" s="1"/>
  <c r="B223" i="9" s="1"/>
  <c r="L223" i="9"/>
  <c r="E223" i="9"/>
  <c r="M222" i="9"/>
  <c r="F222" i="9" s="1"/>
  <c r="L222" i="9"/>
  <c r="E222" i="9"/>
  <c r="M221" i="9"/>
  <c r="F221" i="9" s="1"/>
  <c r="B221" i="9" s="1"/>
  <c r="L221" i="9"/>
  <c r="E221" i="9"/>
  <c r="M220" i="9"/>
  <c r="L220" i="9"/>
  <c r="E220" i="9"/>
  <c r="M219" i="9"/>
  <c r="F219" i="9" s="1"/>
  <c r="B219" i="9" s="1"/>
  <c r="L219" i="9"/>
  <c r="E219" i="9"/>
  <c r="M218" i="9"/>
  <c r="F218" i="9" s="1"/>
  <c r="L218" i="9"/>
  <c r="E218" i="9"/>
  <c r="M217" i="9"/>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B159" i="9" s="1"/>
  <c r="H158" i="9"/>
  <c r="G158" i="9"/>
  <c r="E158" i="9" s="1"/>
  <c r="B158" i="9" s="1"/>
  <c r="F158" i="9"/>
  <c r="H157" i="9"/>
  <c r="G157" i="9"/>
  <c r="F157" i="9"/>
  <c r="H156" i="9"/>
  <c r="G156" i="9"/>
  <c r="F156" i="9"/>
  <c r="E156" i="9"/>
  <c r="B156" i="9" s="1"/>
  <c r="H155" i="9"/>
  <c r="G155" i="9"/>
  <c r="F155" i="9"/>
  <c r="E155" i="9"/>
  <c r="B155" i="9" s="1"/>
  <c r="H154" i="9"/>
  <c r="G154" i="9"/>
  <c r="E154" i="9" s="1"/>
  <c r="B154" i="9" s="1"/>
  <c r="F154" i="9"/>
  <c r="H153" i="9"/>
  <c r="G153" i="9"/>
  <c r="E153" i="9" s="1"/>
  <c r="B153" i="9" s="1"/>
  <c r="F153" i="9"/>
  <c r="H152" i="9"/>
  <c r="G152" i="9"/>
  <c r="F152" i="9"/>
  <c r="E152" i="9"/>
  <c r="B152" i="9" s="1"/>
  <c r="H151" i="9"/>
  <c r="G151" i="9"/>
  <c r="F151" i="9"/>
  <c r="E151" i="9"/>
  <c r="B151" i="9" s="1"/>
  <c r="H150" i="9"/>
  <c r="G150" i="9"/>
  <c r="E150" i="9" s="1"/>
  <c r="B150" i="9" s="1"/>
  <c r="F150" i="9"/>
  <c r="H149" i="9"/>
  <c r="G149" i="9"/>
  <c r="E149" i="9" s="1"/>
  <c r="B149" i="9" s="1"/>
  <c r="F149" i="9"/>
  <c r="H148" i="9"/>
  <c r="G148" i="9"/>
  <c r="F148" i="9"/>
  <c r="E148" i="9"/>
  <c r="B148" i="9" s="1"/>
  <c r="H147" i="9"/>
  <c r="G147" i="9"/>
  <c r="F147" i="9"/>
  <c r="E147" i="9"/>
  <c r="H146" i="9"/>
  <c r="G146" i="9"/>
  <c r="E146" i="9" s="1"/>
  <c r="B146" i="9" s="1"/>
  <c r="F146" i="9"/>
  <c r="H145" i="9"/>
  <c r="G145" i="9"/>
  <c r="E145" i="9" s="1"/>
  <c r="F145" i="9"/>
  <c r="B145" i="9"/>
  <c r="H144" i="9"/>
  <c r="G144" i="9"/>
  <c r="F144" i="9"/>
  <c r="E144" i="9"/>
  <c r="B144" i="9" s="1"/>
  <c r="F143" i="9"/>
  <c r="H142" i="9"/>
  <c r="G142" i="9"/>
  <c r="E142" i="9" s="1"/>
  <c r="B142" i="9" s="1"/>
  <c r="F142" i="9"/>
  <c r="H141" i="9"/>
  <c r="G141" i="9"/>
  <c r="E141" i="9" s="1"/>
  <c r="F141" i="9"/>
  <c r="B141" i="9"/>
  <c r="H140" i="9"/>
  <c r="G140" i="9"/>
  <c r="F140" i="9"/>
  <c r="E140" i="9"/>
  <c r="B140" i="9" s="1"/>
  <c r="H139" i="9"/>
  <c r="G139" i="9"/>
  <c r="F139" i="9"/>
  <c r="E139" i="9"/>
  <c r="B139" i="9" s="1"/>
  <c r="H138" i="9"/>
  <c r="G138" i="9"/>
  <c r="E138" i="9" s="1"/>
  <c r="B138" i="9" s="1"/>
  <c r="F138" i="9"/>
  <c r="H137" i="9"/>
  <c r="G137" i="9"/>
  <c r="F137" i="9"/>
  <c r="H136" i="9"/>
  <c r="G136" i="9"/>
  <c r="F136" i="9"/>
  <c r="E136" i="9"/>
  <c r="B136" i="9" s="1"/>
  <c r="H135" i="9"/>
  <c r="G135" i="9"/>
  <c r="E135" i="9" s="1"/>
  <c r="F135" i="9"/>
  <c r="H134" i="9"/>
  <c r="G134" i="9"/>
  <c r="E134" i="9" s="1"/>
  <c r="B134" i="9" s="1"/>
  <c r="F134" i="9"/>
  <c r="H133" i="9"/>
  <c r="E133" i="9" s="1"/>
  <c r="B133" i="9" s="1"/>
  <c r="G133" i="9"/>
  <c r="F133" i="9"/>
  <c r="H132" i="9"/>
  <c r="G132" i="9"/>
  <c r="F132" i="9"/>
  <c r="E132" i="9"/>
  <c r="B132" i="9" s="1"/>
  <c r="H131" i="9"/>
  <c r="G131" i="9"/>
  <c r="E131" i="9" s="1"/>
  <c r="F131" i="9"/>
  <c r="H130" i="9"/>
  <c r="G130" i="9"/>
  <c r="E130" i="9" s="1"/>
  <c r="B130" i="9" s="1"/>
  <c r="F130" i="9"/>
  <c r="H129" i="9"/>
  <c r="G129" i="9"/>
  <c r="F129" i="9"/>
  <c r="H128" i="9"/>
  <c r="G128" i="9"/>
  <c r="F128" i="9"/>
  <c r="E128" i="9"/>
  <c r="B128" i="9" s="1"/>
  <c r="H127" i="9"/>
  <c r="G127" i="9"/>
  <c r="F127" i="9"/>
  <c r="E127" i="9"/>
  <c r="B127" i="9" s="1"/>
  <c r="H126" i="9"/>
  <c r="G126" i="9"/>
  <c r="E126" i="9" s="1"/>
  <c r="B126" i="9" s="1"/>
  <c r="F126" i="9"/>
  <c r="H125" i="9"/>
  <c r="G125" i="9"/>
  <c r="E125" i="9" s="1"/>
  <c r="B125" i="9" s="1"/>
  <c r="F125" i="9"/>
  <c r="H124" i="9"/>
  <c r="G124" i="9"/>
  <c r="F124" i="9"/>
  <c r="E124" i="9"/>
  <c r="B124" i="9" s="1"/>
  <c r="H123" i="9"/>
  <c r="G123" i="9"/>
  <c r="F123" i="9"/>
  <c r="E123" i="9"/>
  <c r="B123" i="9" s="1"/>
  <c r="H122" i="9"/>
  <c r="G122" i="9"/>
  <c r="E122" i="9" s="1"/>
  <c r="B122" i="9" s="1"/>
  <c r="F122" i="9"/>
  <c r="H121" i="9"/>
  <c r="G121" i="9"/>
  <c r="E121" i="9" s="1"/>
  <c r="B121" i="9" s="1"/>
  <c r="F121" i="9"/>
  <c r="H120" i="9"/>
  <c r="G120" i="9"/>
  <c r="F120" i="9"/>
  <c r="E120" i="9"/>
  <c r="B120" i="9" s="1"/>
  <c r="H119" i="9"/>
  <c r="G119" i="9"/>
  <c r="F119" i="9"/>
  <c r="E119" i="9"/>
  <c r="H118" i="9"/>
  <c r="G118" i="9"/>
  <c r="E118" i="9" s="1"/>
  <c r="B118" i="9" s="1"/>
  <c r="F118" i="9"/>
  <c r="H117" i="9"/>
  <c r="G117" i="9"/>
  <c r="E117" i="9" s="1"/>
  <c r="F117" i="9"/>
  <c r="B117" i="9"/>
  <c r="H116" i="9"/>
  <c r="G116" i="9"/>
  <c r="F116" i="9"/>
  <c r="E116" i="9"/>
  <c r="B116" i="9" s="1"/>
  <c r="H115" i="9"/>
  <c r="G115" i="9"/>
  <c r="F115" i="9"/>
  <c r="E115" i="9"/>
  <c r="B115" i="9" s="1"/>
  <c r="H114" i="9"/>
  <c r="G114" i="9"/>
  <c r="E114" i="9" s="1"/>
  <c r="B114" i="9" s="1"/>
  <c r="F114" i="9"/>
  <c r="H113" i="9"/>
  <c r="E113" i="9" s="1"/>
  <c r="B113" i="9" s="1"/>
  <c r="G113" i="9"/>
  <c r="F113" i="9"/>
  <c r="H112" i="9"/>
  <c r="G112" i="9"/>
  <c r="F112" i="9"/>
  <c r="E112" i="9"/>
  <c r="B112" i="9" s="1"/>
  <c r="H111" i="9"/>
  <c r="G111" i="9"/>
  <c r="E111" i="9" s="1"/>
  <c r="F111" i="9"/>
  <c r="H110" i="9"/>
  <c r="G110" i="9"/>
  <c r="E110" i="9" s="1"/>
  <c r="B110" i="9" s="1"/>
  <c r="F110" i="9"/>
  <c r="H109" i="9"/>
  <c r="E109" i="9" s="1"/>
  <c r="B109" i="9" s="1"/>
  <c r="G109" i="9"/>
  <c r="F109" i="9"/>
  <c r="H108" i="9"/>
  <c r="G108" i="9"/>
  <c r="F108" i="9"/>
  <c r="E108" i="9"/>
  <c r="B108" i="9" s="1"/>
  <c r="H107" i="9"/>
  <c r="G107" i="9"/>
  <c r="E107" i="9" s="1"/>
  <c r="F107" i="9"/>
  <c r="H106" i="9"/>
  <c r="G106" i="9"/>
  <c r="E106" i="9" s="1"/>
  <c r="B106" i="9" s="1"/>
  <c r="F106" i="9"/>
  <c r="H105" i="9"/>
  <c r="G105" i="9"/>
  <c r="F105" i="9"/>
  <c r="H104" i="9"/>
  <c r="G104" i="9"/>
  <c r="F104" i="9"/>
  <c r="E104" i="9"/>
  <c r="B104" i="9" s="1"/>
  <c r="H103" i="9"/>
  <c r="G103" i="9"/>
  <c r="F103" i="9"/>
  <c r="E103" i="9"/>
  <c r="B103" i="9" s="1"/>
  <c r="H102" i="9"/>
  <c r="G102" i="9"/>
  <c r="E102" i="9" s="1"/>
  <c r="B102" i="9" s="1"/>
  <c r="F102" i="9"/>
  <c r="H101" i="9"/>
  <c r="E101" i="9" s="1"/>
  <c r="B101" i="9" s="1"/>
  <c r="G101" i="9"/>
  <c r="F101" i="9"/>
  <c r="H100" i="9"/>
  <c r="G100" i="9"/>
  <c r="F100" i="9"/>
  <c r="E100" i="9"/>
  <c r="B100" i="9" s="1"/>
  <c r="H99" i="9"/>
  <c r="G99" i="9"/>
  <c r="F99" i="9"/>
  <c r="E99" i="9"/>
  <c r="B99" i="9" s="1"/>
  <c r="H98" i="9"/>
  <c r="G98" i="9"/>
  <c r="E98" i="9" s="1"/>
  <c r="B98" i="9" s="1"/>
  <c r="F98" i="9"/>
  <c r="H97" i="9"/>
  <c r="E97" i="9" s="1"/>
  <c r="B97" i="9" s="1"/>
  <c r="G97" i="9"/>
  <c r="F97" i="9"/>
  <c r="H96" i="9"/>
  <c r="G96" i="9"/>
  <c r="F96" i="9"/>
  <c r="B96" i="9" s="1"/>
  <c r="E96" i="9"/>
  <c r="H95" i="9"/>
  <c r="G95" i="9"/>
  <c r="E95" i="9" s="1"/>
  <c r="B95" i="9" s="1"/>
  <c r="F95" i="9"/>
  <c r="H94" i="9"/>
  <c r="G94" i="9"/>
  <c r="E94" i="9" s="1"/>
  <c r="B94" i="9" s="1"/>
  <c r="F94" i="9"/>
  <c r="H93" i="9"/>
  <c r="G93" i="9"/>
  <c r="E93" i="9" s="1"/>
  <c r="B93" i="9" s="1"/>
  <c r="F93" i="9"/>
  <c r="H92" i="9"/>
  <c r="E92" i="9" s="1"/>
  <c r="B92" i="9" s="1"/>
  <c r="G92" i="9"/>
  <c r="F92" i="9"/>
  <c r="H91" i="9"/>
  <c r="G91" i="9"/>
  <c r="F91" i="9"/>
  <c r="E91" i="9"/>
  <c r="B91" i="9" s="1"/>
  <c r="H90" i="9"/>
  <c r="G90" i="9"/>
  <c r="E90" i="9" s="1"/>
  <c r="F90" i="9"/>
  <c r="B90" i="9"/>
  <c r="H89" i="9"/>
  <c r="G89" i="9"/>
  <c r="F89" i="9"/>
  <c r="E89" i="9"/>
  <c r="B89" i="9" s="1"/>
  <c r="H88" i="9"/>
  <c r="E88" i="9" s="1"/>
  <c r="B88" i="9" s="1"/>
  <c r="G88" i="9"/>
  <c r="F88" i="9"/>
  <c r="H87" i="9"/>
  <c r="G87" i="9"/>
  <c r="E87" i="9" s="1"/>
  <c r="B87" i="9" s="1"/>
  <c r="F87" i="9"/>
  <c r="H86" i="9"/>
  <c r="G86" i="9"/>
  <c r="E86" i="9" s="1"/>
  <c r="B86" i="9" s="1"/>
  <c r="F86" i="9"/>
  <c r="H85" i="9"/>
  <c r="G85" i="9"/>
  <c r="E85" i="9" s="1"/>
  <c r="B85" i="9" s="1"/>
  <c r="F85" i="9"/>
  <c r="H84" i="9"/>
  <c r="E84" i="9" s="1"/>
  <c r="B84" i="9" s="1"/>
  <c r="G84" i="9"/>
  <c r="F84" i="9"/>
  <c r="H83" i="9"/>
  <c r="G83" i="9"/>
  <c r="F83" i="9"/>
  <c r="E83" i="9"/>
  <c r="B83" i="9" s="1"/>
  <c r="H82" i="9"/>
  <c r="G82" i="9"/>
  <c r="E82" i="9" s="1"/>
  <c r="F82" i="9"/>
  <c r="B82" i="9"/>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E57" i="9" s="1"/>
  <c r="B57" i="9" s="1"/>
  <c r="G57" i="9"/>
  <c r="F57" i="9"/>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F33" i="9"/>
  <c r="H32" i="9"/>
  <c r="G32" i="9"/>
  <c r="F32" i="9"/>
  <c r="H31" i="9"/>
  <c r="G31" i="9"/>
  <c r="E31" i="9" s="1"/>
  <c r="B31" i="9" s="1"/>
  <c r="F31" i="9"/>
  <c r="H30" i="9"/>
  <c r="E30" i="9" s="1"/>
  <c r="B30" i="9" s="1"/>
  <c r="G30" i="9"/>
  <c r="F30" i="9"/>
  <c r="H29" i="9"/>
  <c r="G29" i="9"/>
  <c r="F29" i="9"/>
  <c r="E29" i="9"/>
  <c r="B29" i="9" s="1"/>
  <c r="H28" i="9"/>
  <c r="G28" i="9"/>
  <c r="E28" i="9" s="1"/>
  <c r="B28" i="9" s="1"/>
  <c r="F28" i="9"/>
  <c r="H27" i="9"/>
  <c r="G27" i="9"/>
  <c r="F27" i="9"/>
  <c r="H26" i="9"/>
  <c r="E26" i="9" s="1"/>
  <c r="B26" i="9" s="1"/>
  <c r="G26" i="9"/>
  <c r="F26" i="9"/>
  <c r="H25" i="9"/>
  <c r="G25" i="9"/>
  <c r="F25" i="9"/>
  <c r="E25" i="9"/>
  <c r="B25" i="9" s="1"/>
  <c r="H24" i="9"/>
  <c r="G24" i="9"/>
  <c r="E24" i="9" s="1"/>
  <c r="B24" i="9" s="1"/>
  <c r="F24" i="9"/>
  <c r="H23" i="9"/>
  <c r="G23" i="9"/>
  <c r="F23" i="9"/>
  <c r="H22" i="9"/>
  <c r="E22" i="9" s="1"/>
  <c r="B22" i="9" s="1"/>
  <c r="G22" i="9"/>
  <c r="F22" i="9"/>
  <c r="F21" i="9"/>
  <c r="F4" i="9"/>
  <c r="O3" i="9"/>
  <c r="G275" i="9" s="1"/>
  <c r="E275" i="9" s="1"/>
  <c r="I3" i="9"/>
  <c r="H3" i="9"/>
  <c r="G3" i="9"/>
  <c r="D101" i="8"/>
  <c r="D95" i="8"/>
  <c r="D90" i="8"/>
  <c r="D85" i="8"/>
  <c r="D80" i="8"/>
  <c r="D75" i="8"/>
  <c r="D70" i="8"/>
  <c r="D65" i="8"/>
  <c r="D60" i="8"/>
  <c r="D55" i="8"/>
  <c r="D49" i="8" s="1"/>
  <c r="D50" i="8"/>
  <c r="D44" i="8"/>
  <c r="D36" i="8"/>
  <c r="D26" i="8"/>
  <c r="D24" i="8" s="1"/>
  <c r="C1499" i="1" s="1"/>
  <c r="D18" i="8"/>
  <c r="D8" i="8"/>
  <c r="D6" i="8" s="1"/>
  <c r="C1481" i="1" s="1"/>
  <c r="E44" i="7"/>
  <c r="D44" i="7"/>
  <c r="E39" i="7"/>
  <c r="D39" i="7"/>
  <c r="D38" i="7" s="1"/>
  <c r="E38" i="7"/>
  <c r="E30" i="7"/>
  <c r="D30" i="7"/>
  <c r="E23" i="7"/>
  <c r="E22" i="7" s="1"/>
  <c r="I30" i="3" s="1"/>
  <c r="D23" i="7"/>
  <c r="C1454" i="1" s="1"/>
  <c r="G1454" i="1" s="1"/>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C1307" i="1" s="1"/>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F250" i="5"/>
  <c r="E250" i="5"/>
  <c r="D250" i="5"/>
  <c r="F249" i="5"/>
  <c r="F248" i="5"/>
  <c r="F247" i="5"/>
  <c r="E246" i="5"/>
  <c r="E245" i="5" s="1"/>
  <c r="D246" i="5"/>
  <c r="D245" i="5"/>
  <c r="F245" i="5" s="1"/>
  <c r="F244" i="5"/>
  <c r="F243"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D191" i="5"/>
  <c r="E190" i="5"/>
  <c r="H309" i="9" s="1"/>
  <c r="F189" i="5"/>
  <c r="F188" i="5"/>
  <c r="F187" i="5"/>
  <c r="F186" i="5"/>
  <c r="F185" i="5"/>
  <c r="F184" i="5"/>
  <c r="F183" i="5"/>
  <c r="F182" i="5"/>
  <c r="F181" i="5"/>
  <c r="E180" i="5"/>
  <c r="E177" i="5" s="1"/>
  <c r="D180" i="5"/>
  <c r="F179" i="5"/>
  <c r="F178" i="5"/>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H290" i="9" s="1"/>
  <c r="D149" i="5"/>
  <c r="G290" i="9" s="1"/>
  <c r="F148" i="5"/>
  <c r="F147" i="5"/>
  <c r="E146" i="5"/>
  <c r="D146" i="5"/>
  <c r="F145" i="5"/>
  <c r="F144" i="5"/>
  <c r="F143" i="5"/>
  <c r="F142" i="5"/>
  <c r="E142" i="5"/>
  <c r="D142" i="5"/>
  <c r="F141" i="5"/>
  <c r="F140" i="5"/>
  <c r="F139" i="5"/>
  <c r="F138" i="5"/>
  <c r="F137" i="5"/>
  <c r="F136" i="5"/>
  <c r="E135" i="5"/>
  <c r="F135" i="5" s="1"/>
  <c r="D135" i="5"/>
  <c r="D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F79" i="5"/>
  <c r="E79" i="5"/>
  <c r="D79" i="5"/>
  <c r="D78" i="5" s="1"/>
  <c r="E78" i="5"/>
  <c r="F77" i="5"/>
  <c r="F76" i="5"/>
  <c r="F75" i="5"/>
  <c r="F74" i="5"/>
  <c r="F73" i="5"/>
  <c r="F72" i="5"/>
  <c r="F71" i="5"/>
  <c r="E70" i="5"/>
  <c r="E69" i="5" s="1"/>
  <c r="D70" i="5"/>
  <c r="F67" i="5"/>
  <c r="F66" i="5"/>
  <c r="F65" i="5"/>
  <c r="F64" i="5"/>
  <c r="E63" i="5"/>
  <c r="D63" i="5"/>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F585" i="4" s="1"/>
  <c r="F584" i="4"/>
  <c r="F583" i="4"/>
  <c r="F582" i="4"/>
  <c r="F581" i="4"/>
  <c r="E581" i="4"/>
  <c r="D581" i="4"/>
  <c r="D580" i="4" s="1"/>
  <c r="F580" i="4" s="1"/>
  <c r="F579" i="4"/>
  <c r="F578" i="4"/>
  <c r="F577" i="4"/>
  <c r="E577" i="4"/>
  <c r="D577" i="4"/>
  <c r="F576" i="4"/>
  <c r="F575" i="4"/>
  <c r="E574" i="4"/>
  <c r="D574" i="4"/>
  <c r="F574" i="4" s="1"/>
  <c r="F573" i="4"/>
  <c r="F572" i="4"/>
  <c r="E571" i="4"/>
  <c r="D571" i="4"/>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E472" i="4" s="1"/>
  <c r="D473" i="4"/>
  <c r="F473" i="4" s="1"/>
  <c r="D472" i="4"/>
  <c r="F472" i="4" s="1"/>
  <c r="F471" i="4"/>
  <c r="F470" i="4"/>
  <c r="E469" i="4"/>
  <c r="D469" i="4"/>
  <c r="F469" i="4" s="1"/>
  <c r="F468" i="4"/>
  <c r="F467" i="4"/>
  <c r="F466" i="4"/>
  <c r="E466" i="4"/>
  <c r="D466" i="4"/>
  <c r="G166" i="9" s="1"/>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E420" i="4" s="1"/>
  <c r="D421" i="4"/>
  <c r="F421" i="4" s="1"/>
  <c r="E418" i="4"/>
  <c r="F418" i="4" s="1"/>
  <c r="D418" i="4"/>
  <c r="F417" i="4"/>
  <c r="E417" i="4"/>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D356" i="4"/>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E299" i="4" s="1"/>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2" i="4"/>
  <c r="F261" i="4"/>
  <c r="F260" i="4"/>
  <c r="E259" i="4"/>
  <c r="D259" i="4"/>
  <c r="F258" i="4"/>
  <c r="F257" i="4"/>
  <c r="F256" i="4"/>
  <c r="F255" i="4"/>
  <c r="F254" i="4"/>
  <c r="E253" i="4"/>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D216" i="4"/>
  <c r="E215" i="4"/>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C184" i="1" s="1"/>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E153" i="4"/>
  <c r="F153" i="4" s="1"/>
  <c r="D153" i="4"/>
  <c r="E152" i="4"/>
  <c r="D152" i="4"/>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F132" i="4"/>
  <c r="F131" i="4"/>
  <c r="F130" i="4"/>
  <c r="F129" i="4"/>
  <c r="F128" i="4"/>
  <c r="E128" i="4"/>
  <c r="D128" i="4"/>
  <c r="F127" i="4"/>
  <c r="F126" i="4"/>
  <c r="E125" i="4"/>
  <c r="F125" i="4" s="1"/>
  <c r="D125" i="4"/>
  <c r="E124" i="4"/>
  <c r="F124" i="4" s="1"/>
  <c r="D124" i="4"/>
  <c r="F123" i="4"/>
  <c r="F122" i="4"/>
  <c r="F121" i="4"/>
  <c r="E120" i="4"/>
  <c r="D120" i="4"/>
  <c r="F120" i="4" s="1"/>
  <c r="F119" i="4"/>
  <c r="F118" i="4"/>
  <c r="F117" i="4"/>
  <c r="F116" i="4"/>
  <c r="F115" i="4"/>
  <c r="F114" i="4"/>
  <c r="F113" i="4"/>
  <c r="F112" i="4"/>
  <c r="E112" i="4"/>
  <c r="D112" i="4"/>
  <c r="F111" i="4"/>
  <c r="F110" i="4"/>
  <c r="F109" i="4"/>
  <c r="F108" i="4"/>
  <c r="E107" i="4"/>
  <c r="D107" i="4"/>
  <c r="F107" i="4" s="1"/>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E77" i="4"/>
  <c r="D77" i="4"/>
  <c r="F76" i="4"/>
  <c r="F75" i="4"/>
  <c r="F74" i="4"/>
  <c r="E74" i="4"/>
  <c r="D74" i="4"/>
  <c r="F73" i="4"/>
  <c r="F72" i="4"/>
  <c r="F71" i="4"/>
  <c r="E71" i="4"/>
  <c r="D71" i="4"/>
  <c r="F70" i="4"/>
  <c r="F69" i="4"/>
  <c r="E68" i="4"/>
  <c r="D68" i="4"/>
  <c r="F68" i="4" s="1"/>
  <c r="F67" i="4"/>
  <c r="F66"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H32" i="3"/>
  <c r="G32" i="3"/>
  <c r="B32" i="3"/>
  <c r="H31" i="3"/>
  <c r="G31" i="3"/>
  <c r="B31" i="3"/>
  <c r="G30" i="3"/>
  <c r="B30" i="3"/>
  <c r="G29" i="3"/>
  <c r="B29" i="3"/>
  <c r="G28" i="3"/>
  <c r="B28" i="3"/>
  <c r="I27"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C1579" i="1"/>
  <c r="G1579" i="1" s="1"/>
  <c r="C1578" i="1"/>
  <c r="H1578" i="1" s="1"/>
  <c r="C1577" i="1"/>
  <c r="H1577" i="1" s="1"/>
  <c r="C1576" i="1"/>
  <c r="G1576" i="1" s="1"/>
  <c r="H1575" i="1"/>
  <c r="G1575" i="1"/>
  <c r="C1575" i="1"/>
  <c r="G1574" i="1"/>
  <c r="C1574" i="1"/>
  <c r="H1574" i="1" s="1"/>
  <c r="G1573" i="1"/>
  <c r="C1573" i="1"/>
  <c r="H1573" i="1" s="1"/>
  <c r="H1572" i="1"/>
  <c r="C1572" i="1"/>
  <c r="G1572" i="1" s="1"/>
  <c r="H1571" i="1"/>
  <c r="G1571" i="1"/>
  <c r="C1571" i="1"/>
  <c r="H1570" i="1"/>
  <c r="G1570" i="1"/>
  <c r="C1570" i="1"/>
  <c r="G1569" i="1"/>
  <c r="C1569" i="1"/>
  <c r="H1569" i="1" s="1"/>
  <c r="H1568" i="1"/>
  <c r="C1568" i="1"/>
  <c r="G1568" i="1" s="1"/>
  <c r="H1567" i="1"/>
  <c r="G1567" i="1"/>
  <c r="C1567" i="1"/>
  <c r="C1566" i="1"/>
  <c r="H1566" i="1" s="1"/>
  <c r="C1565" i="1"/>
  <c r="H1565" i="1" s="1"/>
  <c r="H1564" i="1"/>
  <c r="C1564" i="1"/>
  <c r="G1564" i="1" s="1"/>
  <c r="H1563" i="1"/>
  <c r="G1563" i="1"/>
  <c r="C1563" i="1"/>
  <c r="H1562" i="1"/>
  <c r="G1562" i="1"/>
  <c r="C1562" i="1"/>
  <c r="G1561" i="1"/>
  <c r="C1561" i="1"/>
  <c r="H1561" i="1" s="1"/>
  <c r="H1560" i="1"/>
  <c r="C1560" i="1"/>
  <c r="G1560" i="1" s="1"/>
  <c r="H1559" i="1"/>
  <c r="G1559" i="1"/>
  <c r="C1559" i="1"/>
  <c r="G1558" i="1"/>
  <c r="C1558" i="1"/>
  <c r="H1558" i="1" s="1"/>
  <c r="G1557" i="1"/>
  <c r="C1557" i="1"/>
  <c r="H1557" i="1" s="1"/>
  <c r="H1556" i="1"/>
  <c r="C1556" i="1"/>
  <c r="G1556" i="1" s="1"/>
  <c r="H1555" i="1"/>
  <c r="G1555" i="1"/>
  <c r="C1555" i="1"/>
  <c r="H1554" i="1"/>
  <c r="G1554" i="1"/>
  <c r="C1554" i="1"/>
  <c r="G1553" i="1"/>
  <c r="C1553" i="1"/>
  <c r="H1553" i="1" s="1"/>
  <c r="H1552" i="1"/>
  <c r="C1552" i="1"/>
  <c r="G1552" i="1" s="1"/>
  <c r="H1551" i="1"/>
  <c r="G1551" i="1"/>
  <c r="C1551" i="1"/>
  <c r="G1550" i="1"/>
  <c r="C1550" i="1"/>
  <c r="H1550" i="1" s="1"/>
  <c r="G1549" i="1"/>
  <c r="C1549" i="1"/>
  <c r="H1549" i="1" s="1"/>
  <c r="H1548" i="1"/>
  <c r="C1548" i="1"/>
  <c r="G1548" i="1" s="1"/>
  <c r="H1547" i="1"/>
  <c r="G1547" i="1"/>
  <c r="C1547" i="1"/>
  <c r="H1546" i="1"/>
  <c r="G1546" i="1"/>
  <c r="C1546" i="1"/>
  <c r="G1545" i="1"/>
  <c r="C1545" i="1"/>
  <c r="H1545" i="1" s="1"/>
  <c r="H1544" i="1"/>
  <c r="C1544" i="1"/>
  <c r="G1544" i="1" s="1"/>
  <c r="H1543" i="1"/>
  <c r="G1543" i="1"/>
  <c r="C1543" i="1"/>
  <c r="G1542" i="1"/>
  <c r="C1542" i="1"/>
  <c r="H1542" i="1" s="1"/>
  <c r="G1541" i="1"/>
  <c r="C1541" i="1"/>
  <c r="H1541" i="1" s="1"/>
  <c r="H1540" i="1"/>
  <c r="C1540" i="1"/>
  <c r="G1540" i="1" s="1"/>
  <c r="H1539" i="1"/>
  <c r="G1539" i="1"/>
  <c r="C1539" i="1"/>
  <c r="H1538" i="1"/>
  <c r="G1538" i="1"/>
  <c r="C1538" i="1"/>
  <c r="G1537" i="1"/>
  <c r="C1537" i="1"/>
  <c r="H1537" i="1" s="1"/>
  <c r="H1536" i="1"/>
  <c r="C1536" i="1"/>
  <c r="G1536" i="1" s="1"/>
  <c r="H1535" i="1"/>
  <c r="G1535" i="1"/>
  <c r="C1535" i="1"/>
  <c r="G1534" i="1"/>
  <c r="C1534" i="1"/>
  <c r="H1534" i="1" s="1"/>
  <c r="G1533" i="1"/>
  <c r="C1533" i="1"/>
  <c r="H1533" i="1" s="1"/>
  <c r="H1532" i="1"/>
  <c r="C1532" i="1"/>
  <c r="G1532" i="1" s="1"/>
  <c r="C1531" i="1"/>
  <c r="H1531" i="1" s="1"/>
  <c r="C1530" i="1"/>
  <c r="H1530" i="1" s="1"/>
  <c r="G1529" i="1"/>
  <c r="C1529" i="1"/>
  <c r="H1529" i="1" s="1"/>
  <c r="H1528" i="1"/>
  <c r="C1528" i="1"/>
  <c r="G1528" i="1" s="1"/>
  <c r="H1527" i="1"/>
  <c r="G1527" i="1"/>
  <c r="C1527" i="1"/>
  <c r="G1526" i="1"/>
  <c r="C1526" i="1"/>
  <c r="H1526" i="1" s="1"/>
  <c r="G1525" i="1"/>
  <c r="C1525" i="1"/>
  <c r="H1525" i="1" s="1"/>
  <c r="H1524" i="1"/>
  <c r="C1524" i="1"/>
  <c r="G1524" i="1" s="1"/>
  <c r="H1523" i="1"/>
  <c r="G1523" i="1"/>
  <c r="C1523" i="1"/>
  <c r="H1522" i="1"/>
  <c r="G1522" i="1"/>
  <c r="C1522" i="1"/>
  <c r="G1521" i="1"/>
  <c r="C1521" i="1"/>
  <c r="H1521" i="1" s="1"/>
  <c r="H1520" i="1"/>
  <c r="C1520" i="1"/>
  <c r="G1520" i="1" s="1"/>
  <c r="C1516" i="1"/>
  <c r="G1516" i="1" s="1"/>
  <c r="H1515" i="1"/>
  <c r="G1515" i="1"/>
  <c r="C1515" i="1"/>
  <c r="H1514" i="1"/>
  <c r="G1514" i="1"/>
  <c r="C1514" i="1"/>
  <c r="C1513" i="1"/>
  <c r="H1513" i="1" s="1"/>
  <c r="H1512" i="1"/>
  <c r="C1512" i="1"/>
  <c r="G1512" i="1" s="1"/>
  <c r="H1511" i="1"/>
  <c r="G1511" i="1"/>
  <c r="C1511" i="1"/>
  <c r="C1510" i="1"/>
  <c r="H1510" i="1" s="1"/>
  <c r="G1509" i="1"/>
  <c r="C1509" i="1"/>
  <c r="H1509" i="1" s="1"/>
  <c r="C1508" i="1"/>
  <c r="G1508" i="1" s="1"/>
  <c r="H1507" i="1"/>
  <c r="G1507" i="1"/>
  <c r="C1507" i="1"/>
  <c r="H1506" i="1"/>
  <c r="G1506" i="1"/>
  <c r="C1506" i="1"/>
  <c r="C1505" i="1"/>
  <c r="H1505" i="1" s="1"/>
  <c r="C1504" i="1"/>
  <c r="G1504" i="1" s="1"/>
  <c r="G1503" i="1"/>
  <c r="C1503" i="1"/>
  <c r="H1503" i="1" s="1"/>
  <c r="C1502" i="1"/>
  <c r="H1502" i="1" s="1"/>
  <c r="C1501" i="1"/>
  <c r="H1501" i="1" s="1"/>
  <c r="C1500" i="1"/>
  <c r="G1500" i="1" s="1"/>
  <c r="G1498" i="1"/>
  <c r="C1498" i="1"/>
  <c r="H1498" i="1" s="1"/>
  <c r="G1497" i="1"/>
  <c r="C1497" i="1"/>
  <c r="H1497" i="1" s="1"/>
  <c r="H1496" i="1"/>
  <c r="C1496" i="1"/>
  <c r="G1496" i="1" s="1"/>
  <c r="H1495" i="1"/>
  <c r="G1495" i="1"/>
  <c r="C1495" i="1"/>
  <c r="H1494" i="1"/>
  <c r="G1494" i="1"/>
  <c r="C1494" i="1"/>
  <c r="G1493" i="1"/>
  <c r="C1493" i="1"/>
  <c r="H1493" i="1" s="1"/>
  <c r="C1492" i="1"/>
  <c r="G1492" i="1" s="1"/>
  <c r="C1491" i="1"/>
  <c r="G1491" i="1" s="1"/>
  <c r="G1490" i="1"/>
  <c r="C1490" i="1"/>
  <c r="H1490" i="1" s="1"/>
  <c r="G1489" i="1"/>
  <c r="C1489" i="1"/>
  <c r="H1489" i="1" s="1"/>
  <c r="H1488" i="1"/>
  <c r="C1488" i="1"/>
  <c r="G1488" i="1" s="1"/>
  <c r="H1487" i="1"/>
  <c r="G1487" i="1"/>
  <c r="C1487" i="1"/>
  <c r="H1486" i="1"/>
  <c r="G1486" i="1"/>
  <c r="C1486" i="1"/>
  <c r="G1485" i="1"/>
  <c r="C1485" i="1"/>
  <c r="H1485" i="1" s="1"/>
  <c r="C1484" i="1"/>
  <c r="G1484" i="1" s="1"/>
  <c r="C1483" i="1"/>
  <c r="G1483" i="1" s="1"/>
  <c r="C1482" i="1"/>
  <c r="H1482" i="1" s="1"/>
  <c r="H1480" i="1"/>
  <c r="C1480" i="1"/>
  <c r="G1480" i="1" s="1"/>
  <c r="G1479" i="1"/>
  <c r="D1479" i="1"/>
  <c r="C1479" i="1"/>
  <c r="H1478" i="1"/>
  <c r="G1478" i="1"/>
  <c r="I1478" i="1" s="1"/>
  <c r="D1478" i="1"/>
  <c r="C1478" i="1"/>
  <c r="J1478" i="1" s="1"/>
  <c r="D1477" i="1"/>
  <c r="C1477" i="1"/>
  <c r="H1477" i="1" s="1"/>
  <c r="D1476" i="1"/>
  <c r="C1476" i="1"/>
  <c r="J1476" i="1" s="1"/>
  <c r="C1475" i="1"/>
  <c r="D1474" i="1"/>
  <c r="C1474" i="1"/>
  <c r="G1473" i="1"/>
  <c r="D1473" i="1"/>
  <c r="C1473" i="1"/>
  <c r="J1473" i="1" s="1"/>
  <c r="G1472" i="1"/>
  <c r="D1472" i="1"/>
  <c r="C1472" i="1"/>
  <c r="D1471" i="1"/>
  <c r="C1471" i="1"/>
  <c r="J1471" i="1" s="1"/>
  <c r="D1470" i="1"/>
  <c r="C1470" i="1"/>
  <c r="G1470" i="1" s="1"/>
  <c r="C1469" i="1"/>
  <c r="D1468" i="1"/>
  <c r="C1468" i="1"/>
  <c r="H1468" i="1" s="1"/>
  <c r="D1467" i="1"/>
  <c r="C1467" i="1"/>
  <c r="J1467" i="1" s="1"/>
  <c r="G1466" i="1"/>
  <c r="D1466" i="1"/>
  <c r="C1466" i="1"/>
  <c r="H1465" i="1"/>
  <c r="G1465" i="1"/>
  <c r="I1465" i="1" s="1"/>
  <c r="D1465" i="1"/>
  <c r="C1465" i="1"/>
  <c r="J1465" i="1" s="1"/>
  <c r="D1464" i="1"/>
  <c r="C1464" i="1"/>
  <c r="H1464" i="1" s="1"/>
  <c r="D1463" i="1"/>
  <c r="C1463" i="1"/>
  <c r="J1463" i="1" s="1"/>
  <c r="G1462" i="1"/>
  <c r="D1462" i="1"/>
  <c r="C1462" i="1"/>
  <c r="D1461" i="1"/>
  <c r="C1461" i="1"/>
  <c r="D1460" i="1"/>
  <c r="C1460" i="1"/>
  <c r="J1460" i="1" s="1"/>
  <c r="G1459" i="1"/>
  <c r="D1459" i="1"/>
  <c r="C1459" i="1"/>
  <c r="D1458" i="1"/>
  <c r="C1458" i="1"/>
  <c r="J1458" i="1" s="1"/>
  <c r="D1457" i="1"/>
  <c r="C1457" i="1"/>
  <c r="D1456" i="1"/>
  <c r="G1456" i="1" s="1"/>
  <c r="C1456" i="1"/>
  <c r="G1455" i="1"/>
  <c r="D1455" i="1"/>
  <c r="C1455" i="1"/>
  <c r="D1454" i="1"/>
  <c r="D1453" i="1"/>
  <c r="G1452" i="1"/>
  <c r="D1452" i="1"/>
  <c r="C1452" i="1"/>
  <c r="J1452" i="1" s="1"/>
  <c r="G1451" i="1"/>
  <c r="D1451" i="1"/>
  <c r="C1451" i="1"/>
  <c r="D1450" i="1"/>
  <c r="C1450" i="1"/>
  <c r="J1450" i="1" s="1"/>
  <c r="D1449" i="1"/>
  <c r="C1449" i="1"/>
  <c r="G1448" i="1"/>
  <c r="D1448" i="1"/>
  <c r="C1448" i="1"/>
  <c r="J1448" i="1" s="1"/>
  <c r="D1447" i="1"/>
  <c r="G1447" i="1" s="1"/>
  <c r="C1447" i="1"/>
  <c r="D1446" i="1"/>
  <c r="C1446" i="1"/>
  <c r="J1446" i="1" s="1"/>
  <c r="D1445" i="1"/>
  <c r="C1445" i="1"/>
  <c r="G1445" i="1" s="1"/>
  <c r="D1444" i="1"/>
  <c r="H1444" i="1" s="1"/>
  <c r="C1444" i="1"/>
  <c r="H1443" i="1"/>
  <c r="D1443" i="1"/>
  <c r="C1443" i="1"/>
  <c r="H1442" i="1"/>
  <c r="G1442" i="1"/>
  <c r="D1442" i="1"/>
  <c r="J1442" i="1" s="1"/>
  <c r="C1442" i="1"/>
  <c r="D1441" i="1"/>
  <c r="C1441" i="1"/>
  <c r="G1441" i="1" s="1"/>
  <c r="D1440" i="1"/>
  <c r="H1440" i="1" s="1"/>
  <c r="C1440" i="1"/>
  <c r="H1439" i="1"/>
  <c r="D1439" i="1"/>
  <c r="C1439" i="1"/>
  <c r="D1438" i="1"/>
  <c r="C1438" i="1"/>
  <c r="D1437" i="1"/>
  <c r="C1437" i="1"/>
  <c r="G1437" i="1" s="1"/>
  <c r="D1434" i="1"/>
  <c r="C1434" i="1"/>
  <c r="D1433" i="1"/>
  <c r="C1433" i="1"/>
  <c r="G1433" i="1" s="1"/>
  <c r="H1432" i="1"/>
  <c r="D1432" i="1"/>
  <c r="C1432" i="1"/>
  <c r="H1431" i="1"/>
  <c r="D1431" i="1"/>
  <c r="C1431" i="1"/>
  <c r="D1430" i="1"/>
  <c r="C1430" i="1"/>
  <c r="D1429" i="1"/>
  <c r="C1429" i="1"/>
  <c r="G1429" i="1" s="1"/>
  <c r="H1428" i="1"/>
  <c r="D1428" i="1"/>
  <c r="C1428" i="1"/>
  <c r="H1427" i="1"/>
  <c r="D1427" i="1"/>
  <c r="C1427" i="1"/>
  <c r="D1426" i="1"/>
  <c r="C1426" i="1"/>
  <c r="D1425" i="1"/>
  <c r="C1425" i="1"/>
  <c r="G1425" i="1" s="1"/>
  <c r="H1424" i="1"/>
  <c r="D1424" i="1"/>
  <c r="C1424" i="1"/>
  <c r="D1423" i="1"/>
  <c r="D1422" i="1"/>
  <c r="C1422" i="1"/>
  <c r="D1421" i="1"/>
  <c r="C1421" i="1"/>
  <c r="G1421" i="1" s="1"/>
  <c r="H1420" i="1"/>
  <c r="D1420" i="1"/>
  <c r="C1420" i="1"/>
  <c r="H1419" i="1"/>
  <c r="D1419" i="1"/>
  <c r="C1419" i="1"/>
  <c r="D1418" i="1"/>
  <c r="C1418" i="1"/>
  <c r="D1417" i="1"/>
  <c r="C1417" i="1"/>
  <c r="G1417" i="1" s="1"/>
  <c r="H1416" i="1"/>
  <c r="D1416" i="1"/>
  <c r="C1416" i="1"/>
  <c r="H1415" i="1"/>
  <c r="D1415" i="1"/>
  <c r="C1415" i="1"/>
  <c r="D1414" i="1"/>
  <c r="C1414" i="1"/>
  <c r="D1413" i="1"/>
  <c r="C1413" i="1"/>
  <c r="G1413" i="1" s="1"/>
  <c r="H1412" i="1"/>
  <c r="D1412" i="1"/>
  <c r="C1412" i="1"/>
  <c r="H1411" i="1"/>
  <c r="D1411" i="1"/>
  <c r="C1411" i="1"/>
  <c r="D1410" i="1"/>
  <c r="C1410" i="1"/>
  <c r="D1409" i="1"/>
  <c r="C1409" i="1"/>
  <c r="G1409" i="1" s="1"/>
  <c r="H1408" i="1"/>
  <c r="D1408" i="1"/>
  <c r="C1408" i="1"/>
  <c r="H1407" i="1"/>
  <c r="D1407" i="1"/>
  <c r="C1407" i="1"/>
  <c r="D1406" i="1"/>
  <c r="C1406" i="1"/>
  <c r="D1405" i="1"/>
  <c r="C1405" i="1"/>
  <c r="G1405" i="1" s="1"/>
  <c r="H1404" i="1"/>
  <c r="D1404" i="1"/>
  <c r="C1404" i="1"/>
  <c r="H1403" i="1"/>
  <c r="D1403" i="1"/>
  <c r="C1403" i="1"/>
  <c r="D1402" i="1"/>
  <c r="C1402" i="1"/>
  <c r="D1401" i="1"/>
  <c r="C1401" i="1"/>
  <c r="G1401" i="1" s="1"/>
  <c r="H1400" i="1"/>
  <c r="D1400" i="1"/>
  <c r="C1400" i="1"/>
  <c r="H1399" i="1"/>
  <c r="D1399" i="1"/>
  <c r="C1399" i="1"/>
  <c r="D1398" i="1"/>
  <c r="C1398" i="1"/>
  <c r="D1397" i="1"/>
  <c r="C1397" i="1"/>
  <c r="G1397" i="1" s="1"/>
  <c r="H1396" i="1"/>
  <c r="D1396" i="1"/>
  <c r="C1396" i="1"/>
  <c r="H1395" i="1"/>
  <c r="D1395" i="1"/>
  <c r="C1395" i="1"/>
  <c r="D1394" i="1"/>
  <c r="C1394" i="1"/>
  <c r="D1393" i="1"/>
  <c r="C1393" i="1"/>
  <c r="G1393" i="1" s="1"/>
  <c r="H1392" i="1"/>
  <c r="D1392" i="1"/>
  <c r="C1392" i="1"/>
  <c r="H1391" i="1"/>
  <c r="D1391" i="1"/>
  <c r="C1391" i="1"/>
  <c r="D1390" i="1"/>
  <c r="C1390" i="1"/>
  <c r="D1389" i="1"/>
  <c r="C1389" i="1"/>
  <c r="G1389" i="1" s="1"/>
  <c r="H1388" i="1"/>
  <c r="D1388" i="1"/>
  <c r="C1388" i="1"/>
  <c r="H1387" i="1"/>
  <c r="D1387" i="1"/>
  <c r="C1387" i="1"/>
  <c r="D1386" i="1"/>
  <c r="C1386" i="1"/>
  <c r="D1385" i="1"/>
  <c r="C1385" i="1"/>
  <c r="G1385" i="1" s="1"/>
  <c r="H1384" i="1"/>
  <c r="D1384" i="1"/>
  <c r="C1384" i="1"/>
  <c r="D1383" i="1"/>
  <c r="D1382" i="1"/>
  <c r="C1382" i="1"/>
  <c r="D1381" i="1"/>
  <c r="C1381" i="1"/>
  <c r="G1381" i="1" s="1"/>
  <c r="H1380" i="1"/>
  <c r="D1380" i="1"/>
  <c r="C1380" i="1"/>
  <c r="H1379" i="1"/>
  <c r="D1379" i="1"/>
  <c r="C1379" i="1"/>
  <c r="D1378" i="1"/>
  <c r="C1378" i="1"/>
  <c r="D1377" i="1"/>
  <c r="C1377" i="1"/>
  <c r="G1377" i="1" s="1"/>
  <c r="H1376" i="1"/>
  <c r="D1376" i="1"/>
  <c r="C1376" i="1"/>
  <c r="H1375" i="1"/>
  <c r="D1375" i="1"/>
  <c r="C1375" i="1"/>
  <c r="D1374" i="1"/>
  <c r="C1374" i="1"/>
  <c r="D1373" i="1"/>
  <c r="C1373" i="1"/>
  <c r="G1373" i="1" s="1"/>
  <c r="H1372" i="1"/>
  <c r="D1372" i="1"/>
  <c r="C1372" i="1"/>
  <c r="H1371" i="1"/>
  <c r="D1371" i="1"/>
  <c r="C1371" i="1"/>
  <c r="D1370" i="1"/>
  <c r="C1370" i="1"/>
  <c r="D1369" i="1"/>
  <c r="C1369" i="1"/>
  <c r="H1368" i="1"/>
  <c r="D1368" i="1"/>
  <c r="C1368" i="1"/>
  <c r="H1367" i="1"/>
  <c r="D1367" i="1"/>
  <c r="C1367" i="1"/>
  <c r="D1366" i="1"/>
  <c r="C1366" i="1"/>
  <c r="D1365" i="1"/>
  <c r="C1365" i="1"/>
  <c r="H1364" i="1"/>
  <c r="D1364" i="1"/>
  <c r="C1364" i="1"/>
  <c r="H1363" i="1"/>
  <c r="D1363" i="1"/>
  <c r="C1363" i="1"/>
  <c r="D1362" i="1"/>
  <c r="C1362" i="1"/>
  <c r="D1361" i="1"/>
  <c r="C1361" i="1"/>
  <c r="H1360" i="1"/>
  <c r="D1360" i="1"/>
  <c r="C1360" i="1"/>
  <c r="H1359" i="1"/>
  <c r="D1359" i="1"/>
  <c r="C1359" i="1"/>
  <c r="D1358" i="1"/>
  <c r="C1358" i="1"/>
  <c r="D1357" i="1"/>
  <c r="C1357" i="1"/>
  <c r="H1356" i="1"/>
  <c r="D1356" i="1"/>
  <c r="C1356" i="1"/>
  <c r="H1355" i="1"/>
  <c r="D1355" i="1"/>
  <c r="C1355" i="1"/>
  <c r="D1354" i="1"/>
  <c r="C1354" i="1"/>
  <c r="D1353" i="1"/>
  <c r="C1353" i="1"/>
  <c r="H1352" i="1"/>
  <c r="D1352" i="1"/>
  <c r="C1352" i="1"/>
  <c r="H1351" i="1"/>
  <c r="D1351" i="1"/>
  <c r="C1351" i="1"/>
  <c r="D1350" i="1"/>
  <c r="C1350" i="1"/>
  <c r="D1349" i="1"/>
  <c r="C1349" i="1"/>
  <c r="H1348" i="1"/>
  <c r="D1348" i="1"/>
  <c r="C1348" i="1"/>
  <c r="H1347" i="1"/>
  <c r="D1347" i="1"/>
  <c r="C1347" i="1"/>
  <c r="D1346" i="1"/>
  <c r="C1346" i="1"/>
  <c r="D1345" i="1"/>
  <c r="C1345" i="1"/>
  <c r="H1344" i="1"/>
  <c r="D1344" i="1"/>
  <c r="C1344" i="1"/>
  <c r="H1343" i="1"/>
  <c r="D1343" i="1"/>
  <c r="C1343" i="1"/>
  <c r="D1342" i="1"/>
  <c r="C1342" i="1"/>
  <c r="D1341" i="1"/>
  <c r="C1341" i="1"/>
  <c r="H1340" i="1"/>
  <c r="D1340" i="1"/>
  <c r="C1340" i="1"/>
  <c r="H1339" i="1"/>
  <c r="D1339" i="1"/>
  <c r="C1339" i="1"/>
  <c r="D1338" i="1"/>
  <c r="C1338" i="1"/>
  <c r="D1337" i="1"/>
  <c r="C1337" i="1"/>
  <c r="H1336" i="1"/>
  <c r="D1336" i="1"/>
  <c r="C1336" i="1"/>
  <c r="H1335" i="1"/>
  <c r="D1335" i="1"/>
  <c r="C1335" i="1"/>
  <c r="D1334" i="1"/>
  <c r="C1334" i="1"/>
  <c r="D1333" i="1"/>
  <c r="C1333" i="1"/>
  <c r="H1332" i="1"/>
  <c r="D1332" i="1"/>
  <c r="C1332" i="1"/>
  <c r="H1331" i="1"/>
  <c r="D1331" i="1"/>
  <c r="C1331" i="1"/>
  <c r="D1330" i="1"/>
  <c r="C1330" i="1"/>
  <c r="D1329" i="1"/>
  <c r="H1328" i="1"/>
  <c r="D1328" i="1"/>
  <c r="C1328" i="1"/>
  <c r="H1327" i="1"/>
  <c r="D1327" i="1"/>
  <c r="C1327" i="1"/>
  <c r="D1326" i="1"/>
  <c r="C1326" i="1"/>
  <c r="D1325" i="1"/>
  <c r="C1325" i="1"/>
  <c r="H1324" i="1"/>
  <c r="D1324" i="1"/>
  <c r="C1324" i="1"/>
  <c r="H1323" i="1"/>
  <c r="D1323" i="1"/>
  <c r="C1323" i="1"/>
  <c r="D1322" i="1"/>
  <c r="C1322" i="1"/>
  <c r="D1321" i="1"/>
  <c r="C1321" i="1"/>
  <c r="H1320" i="1"/>
  <c r="D1320" i="1"/>
  <c r="C1320" i="1"/>
  <c r="D1319" i="1"/>
  <c r="H1319" i="1" s="1"/>
  <c r="C1319" i="1"/>
  <c r="D1318" i="1"/>
  <c r="C1318" i="1"/>
  <c r="D1317" i="1"/>
  <c r="C1317" i="1"/>
  <c r="H1316" i="1"/>
  <c r="D1316" i="1"/>
  <c r="C1316" i="1"/>
  <c r="H1315" i="1"/>
  <c r="D1315" i="1"/>
  <c r="C1315" i="1"/>
  <c r="D1314" i="1"/>
  <c r="C1314" i="1"/>
  <c r="D1313" i="1"/>
  <c r="C1313" i="1"/>
  <c r="H1312" i="1"/>
  <c r="D1312" i="1"/>
  <c r="C1312" i="1"/>
  <c r="D1311" i="1"/>
  <c r="H1311" i="1" s="1"/>
  <c r="C1311" i="1"/>
  <c r="D1310" i="1"/>
  <c r="C1310" i="1"/>
  <c r="D1309" i="1"/>
  <c r="C1309" i="1"/>
  <c r="H1308" i="1"/>
  <c r="D1308" i="1"/>
  <c r="C1308" i="1"/>
  <c r="D1307" i="1"/>
  <c r="D1306" i="1"/>
  <c r="C1306" i="1"/>
  <c r="D1305" i="1"/>
  <c r="C1305" i="1"/>
  <c r="H1304" i="1"/>
  <c r="D1304" i="1"/>
  <c r="C1304" i="1"/>
  <c r="D1303" i="1"/>
  <c r="H1303" i="1" s="1"/>
  <c r="C1303" i="1"/>
  <c r="D1302" i="1"/>
  <c r="C1302" i="1"/>
  <c r="D1301" i="1"/>
  <c r="C1301" i="1"/>
  <c r="H1300" i="1"/>
  <c r="D1300" i="1"/>
  <c r="C1300" i="1"/>
  <c r="D1299" i="1"/>
  <c r="H1299" i="1" s="1"/>
  <c r="C1299" i="1"/>
  <c r="D1298" i="1"/>
  <c r="C1298" i="1"/>
  <c r="D1297" i="1"/>
  <c r="C1297" i="1"/>
  <c r="H1296" i="1"/>
  <c r="D1296" i="1"/>
  <c r="C1296" i="1"/>
  <c r="D1295" i="1"/>
  <c r="H1295" i="1" s="1"/>
  <c r="C1295" i="1"/>
  <c r="D1294" i="1"/>
  <c r="C1294" i="1"/>
  <c r="D1293" i="1"/>
  <c r="C1293" i="1"/>
  <c r="H1292" i="1"/>
  <c r="D1292" i="1"/>
  <c r="C1292" i="1"/>
  <c r="H1291" i="1"/>
  <c r="D1291" i="1"/>
  <c r="C1291" i="1"/>
  <c r="D1290" i="1"/>
  <c r="C1290" i="1"/>
  <c r="D1289" i="1"/>
  <c r="C1289" i="1"/>
  <c r="H1288" i="1"/>
  <c r="D1288" i="1"/>
  <c r="C1288" i="1"/>
  <c r="D1287" i="1"/>
  <c r="H1287" i="1" s="1"/>
  <c r="C1287" i="1"/>
  <c r="D1286" i="1"/>
  <c r="C1286" i="1"/>
  <c r="D1285" i="1"/>
  <c r="C1285" i="1"/>
  <c r="H1284" i="1"/>
  <c r="D1284" i="1"/>
  <c r="C1284" i="1"/>
  <c r="H1283" i="1"/>
  <c r="D1283" i="1"/>
  <c r="C1283" i="1"/>
  <c r="D1282" i="1"/>
  <c r="C1282" i="1"/>
  <c r="D1281" i="1"/>
  <c r="C1281" i="1"/>
  <c r="H1280" i="1"/>
  <c r="D1280" i="1"/>
  <c r="C1280" i="1"/>
  <c r="D1279" i="1"/>
  <c r="H1279" i="1" s="1"/>
  <c r="C1279" i="1"/>
  <c r="D1278" i="1"/>
  <c r="C1278" i="1"/>
  <c r="D1277" i="1"/>
  <c r="C1277" i="1"/>
  <c r="H1276" i="1"/>
  <c r="D1276" i="1"/>
  <c r="C1276" i="1"/>
  <c r="H1275" i="1"/>
  <c r="D1275" i="1"/>
  <c r="C1275" i="1"/>
  <c r="D1274" i="1"/>
  <c r="C1274" i="1"/>
  <c r="D1273" i="1"/>
  <c r="C1273" i="1"/>
  <c r="H1272" i="1"/>
  <c r="D1272" i="1"/>
  <c r="C1272" i="1"/>
  <c r="D1271" i="1"/>
  <c r="H1271" i="1" s="1"/>
  <c r="C1271" i="1"/>
  <c r="D1270" i="1"/>
  <c r="C1270" i="1"/>
  <c r="D1269" i="1"/>
  <c r="C1269" i="1"/>
  <c r="H1268" i="1"/>
  <c r="D1268" i="1"/>
  <c r="C1268" i="1"/>
  <c r="H1267" i="1"/>
  <c r="D1267" i="1"/>
  <c r="C1267" i="1"/>
  <c r="D1266" i="1"/>
  <c r="C1266" i="1"/>
  <c r="D1265" i="1"/>
  <c r="C1265" i="1"/>
  <c r="D1264" i="1"/>
  <c r="H1264" i="1" s="1"/>
  <c r="C1264" i="1"/>
  <c r="D1263" i="1"/>
  <c r="H1263" i="1" s="1"/>
  <c r="C1263" i="1"/>
  <c r="D1262" i="1"/>
  <c r="C1262" i="1"/>
  <c r="D1261" i="1"/>
  <c r="C1261" i="1"/>
  <c r="H1260" i="1"/>
  <c r="D1260" i="1"/>
  <c r="C1260" i="1"/>
  <c r="H1259" i="1"/>
  <c r="D1259" i="1"/>
  <c r="C1259" i="1"/>
  <c r="D1258" i="1"/>
  <c r="C1258" i="1"/>
  <c r="D1257" i="1"/>
  <c r="C1257" i="1"/>
  <c r="H1256" i="1"/>
  <c r="D1256" i="1"/>
  <c r="C1256" i="1"/>
  <c r="D1255" i="1"/>
  <c r="H1255" i="1" s="1"/>
  <c r="C1255" i="1"/>
  <c r="D1254" i="1"/>
  <c r="C1254" i="1"/>
  <c r="D1253" i="1"/>
  <c r="C1253" i="1"/>
  <c r="H1252" i="1"/>
  <c r="D1252" i="1"/>
  <c r="C1252" i="1"/>
  <c r="G1252" i="1" s="1"/>
  <c r="H1251" i="1"/>
  <c r="G1251" i="1"/>
  <c r="D1251" i="1"/>
  <c r="C1251" i="1"/>
  <c r="H1250" i="1"/>
  <c r="G1250" i="1"/>
  <c r="D1250" i="1"/>
  <c r="C1250" i="1"/>
  <c r="H1249" i="1"/>
  <c r="G1249" i="1"/>
  <c r="D1249" i="1"/>
  <c r="C1249" i="1"/>
  <c r="H1248" i="1"/>
  <c r="G1248" i="1"/>
  <c r="D1248" i="1"/>
  <c r="C1248" i="1"/>
  <c r="D1247" i="1"/>
  <c r="H1247" i="1" s="1"/>
  <c r="C1247" i="1"/>
  <c r="H1246" i="1"/>
  <c r="G1246" i="1"/>
  <c r="D1246" i="1"/>
  <c r="C1246" i="1"/>
  <c r="D1245" i="1"/>
  <c r="C1245" i="1"/>
  <c r="H1244" i="1"/>
  <c r="D1244" i="1"/>
  <c r="C1244" i="1"/>
  <c r="G1244" i="1" s="1"/>
  <c r="H1243" i="1"/>
  <c r="D1243" i="1"/>
  <c r="G1243" i="1" s="1"/>
  <c r="C1243" i="1"/>
  <c r="H1242" i="1"/>
  <c r="G1242" i="1"/>
  <c r="D1242" i="1"/>
  <c r="C1242" i="1"/>
  <c r="D1241" i="1"/>
  <c r="H1241" i="1" s="1"/>
  <c r="C1241" i="1"/>
  <c r="H1240" i="1"/>
  <c r="D1240" i="1"/>
  <c r="G1240" i="1" s="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D1233" i="1"/>
  <c r="H1233" i="1" s="1"/>
  <c r="C1233" i="1"/>
  <c r="D1232" i="1"/>
  <c r="H1232" i="1" s="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D1224" i="1"/>
  <c r="H1224" i="1" s="1"/>
  <c r="C1224" i="1"/>
  <c r="H1223" i="1"/>
  <c r="G1223" i="1"/>
  <c r="D1223" i="1"/>
  <c r="C1223" i="1"/>
  <c r="H1222" i="1"/>
  <c r="G1222" i="1"/>
  <c r="D1222" i="1"/>
  <c r="C1222" i="1"/>
  <c r="H1221" i="1"/>
  <c r="G1221" i="1"/>
  <c r="D1221" i="1"/>
  <c r="C1221" i="1"/>
  <c r="H1220" i="1"/>
  <c r="G1220" i="1"/>
  <c r="D1220" i="1"/>
  <c r="C1220" i="1"/>
  <c r="H1219" i="1"/>
  <c r="G1219" i="1"/>
  <c r="D1219" i="1"/>
  <c r="C1219" i="1"/>
  <c r="D1218" i="1"/>
  <c r="H1218" i="1" s="1"/>
  <c r="C1218" i="1"/>
  <c r="H1217" i="1"/>
  <c r="G1217" i="1"/>
  <c r="D1217" i="1"/>
  <c r="C1217" i="1"/>
  <c r="D1216" i="1"/>
  <c r="H1216" i="1" s="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D1166" i="1"/>
  <c r="H1166" i="1" s="1"/>
  <c r="C1166" i="1"/>
  <c r="G1165" i="1"/>
  <c r="D1165" i="1"/>
  <c r="H1165" i="1" s="1"/>
  <c r="C1165" i="1"/>
  <c r="H1164" i="1"/>
  <c r="G1164" i="1"/>
  <c r="D1164" i="1"/>
  <c r="C1164" i="1"/>
  <c r="H1163" i="1"/>
  <c r="G1163" i="1"/>
  <c r="D1163" i="1"/>
  <c r="C1163" i="1"/>
  <c r="H1162" i="1"/>
  <c r="G1162" i="1"/>
  <c r="D1162" i="1"/>
  <c r="C1162" i="1"/>
  <c r="H1161" i="1"/>
  <c r="G1161" i="1"/>
  <c r="D1161" i="1"/>
  <c r="C1161" i="1"/>
  <c r="D1160" i="1"/>
  <c r="H1160" i="1" s="1"/>
  <c r="C1160" i="1"/>
  <c r="H1159" i="1"/>
  <c r="G1159" i="1"/>
  <c r="D1159" i="1"/>
  <c r="C1159" i="1"/>
  <c r="H1158" i="1"/>
  <c r="G1158" i="1"/>
  <c r="D1158" i="1"/>
  <c r="C1158" i="1"/>
  <c r="D1157" i="1"/>
  <c r="H1157" i="1" s="1"/>
  <c r="C1157" i="1"/>
  <c r="D1156" i="1"/>
  <c r="C1156" i="1"/>
  <c r="D1155" i="1"/>
  <c r="H1155" i="1" s="1"/>
  <c r="C1155" i="1"/>
  <c r="D1154" i="1"/>
  <c r="D1151" i="1"/>
  <c r="H1151" i="1" s="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D1144" i="1"/>
  <c r="H1144" i="1" s="1"/>
  <c r="C1144" i="1"/>
  <c r="H1143" i="1"/>
  <c r="G1143" i="1"/>
  <c r="D1143" i="1"/>
  <c r="C1143" i="1"/>
  <c r="D1142" i="1"/>
  <c r="H1142" i="1" s="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D1119" i="1"/>
  <c r="H1119" i="1" s="1"/>
  <c r="C1119" i="1"/>
  <c r="D1118" i="1"/>
  <c r="H1118" i="1" s="1"/>
  <c r="C1118" i="1"/>
  <c r="H1117" i="1"/>
  <c r="G1117" i="1"/>
  <c r="D1117" i="1"/>
  <c r="C1117" i="1"/>
  <c r="H1116" i="1"/>
  <c r="G1116" i="1"/>
  <c r="D1116" i="1"/>
  <c r="C1116" i="1"/>
  <c r="H1115" i="1"/>
  <c r="G1115" i="1"/>
  <c r="D1115" i="1"/>
  <c r="C1115" i="1"/>
  <c r="H1114" i="1"/>
  <c r="G1114" i="1"/>
  <c r="D1114" i="1"/>
  <c r="C1114" i="1"/>
  <c r="G1113" i="1"/>
  <c r="D1113" i="1"/>
  <c r="H1113" i="1" s="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D1061" i="1"/>
  <c r="G1061" i="1" s="1"/>
  <c r="C1061" i="1"/>
  <c r="H1060" i="1"/>
  <c r="G1060" i="1"/>
  <c r="D1060" i="1"/>
  <c r="C1060" i="1"/>
  <c r="H1059" i="1"/>
  <c r="G1059" i="1"/>
  <c r="D1059" i="1"/>
  <c r="C1059" i="1"/>
  <c r="H1058" i="1"/>
  <c r="G1058" i="1"/>
  <c r="D1058" i="1"/>
  <c r="C1058" i="1"/>
  <c r="H1057" i="1"/>
  <c r="G1057" i="1"/>
  <c r="D1057" i="1"/>
  <c r="C1057" i="1"/>
  <c r="D1056" i="1"/>
  <c r="G1056" i="1" s="1"/>
  <c r="C1056" i="1"/>
  <c r="H1055" i="1"/>
  <c r="G1055" i="1"/>
  <c r="D1055" i="1"/>
  <c r="C1055" i="1"/>
  <c r="D1054" i="1"/>
  <c r="H1054" i="1" s="1"/>
  <c r="C1054" i="1"/>
  <c r="H1053" i="1"/>
  <c r="G1053" i="1"/>
  <c r="D1053" i="1"/>
  <c r="C1053" i="1"/>
  <c r="D1052" i="1"/>
  <c r="H1052" i="1" s="1"/>
  <c r="C1052" i="1"/>
  <c r="H1051" i="1"/>
  <c r="G1051" i="1"/>
  <c r="D1051" i="1"/>
  <c r="C1051" i="1"/>
  <c r="D1050" i="1"/>
  <c r="G1050" i="1" s="1"/>
  <c r="C1050" i="1"/>
  <c r="H1049" i="1"/>
  <c r="G1049" i="1"/>
  <c r="D1049" i="1"/>
  <c r="C1049" i="1"/>
  <c r="H1048" i="1"/>
  <c r="D1048" i="1"/>
  <c r="G1048" i="1" s="1"/>
  <c r="C1048" i="1"/>
  <c r="D1047" i="1"/>
  <c r="D1045" i="1"/>
  <c r="H1045" i="1" s="1"/>
  <c r="C1045" i="1"/>
  <c r="H1044" i="1"/>
  <c r="G1044" i="1"/>
  <c r="D1044" i="1"/>
  <c r="C1044" i="1"/>
  <c r="D1043" i="1"/>
  <c r="H1043" i="1" s="1"/>
  <c r="C1043" i="1"/>
  <c r="D1042" i="1"/>
  <c r="G1042" i="1" s="1"/>
  <c r="C1042" i="1"/>
  <c r="D1041" i="1"/>
  <c r="H1041" i="1" s="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D1032" i="1"/>
  <c r="H1032" i="1" s="1"/>
  <c r="C1032" i="1"/>
  <c r="H1031" i="1"/>
  <c r="G1031" i="1"/>
  <c r="D1031" i="1"/>
  <c r="C1031" i="1"/>
  <c r="H1030" i="1"/>
  <c r="D1030" i="1"/>
  <c r="G1030" i="1" s="1"/>
  <c r="C1030" i="1"/>
  <c r="D1029" i="1"/>
  <c r="H1029" i="1" s="1"/>
  <c r="C1029" i="1"/>
  <c r="D1028" i="1"/>
  <c r="H1028" i="1" s="1"/>
  <c r="C1028" i="1"/>
  <c r="H1027" i="1"/>
  <c r="G1027" i="1"/>
  <c r="D1027" i="1"/>
  <c r="C1027" i="1"/>
  <c r="H1026" i="1"/>
  <c r="G1026" i="1"/>
  <c r="D1026" i="1"/>
  <c r="C1026" i="1"/>
  <c r="D1025" i="1"/>
  <c r="H1025" i="1" s="1"/>
  <c r="C1025" i="1"/>
  <c r="H1024" i="1"/>
  <c r="G1024" i="1"/>
  <c r="D1024" i="1"/>
  <c r="C1024" i="1"/>
  <c r="D1023" i="1"/>
  <c r="H1023" i="1" s="1"/>
  <c r="C1023" i="1"/>
  <c r="H1022" i="1"/>
  <c r="G1022" i="1"/>
  <c r="D1022" i="1"/>
  <c r="C1022" i="1"/>
  <c r="H1021" i="1"/>
  <c r="G1021" i="1"/>
  <c r="D1021" i="1"/>
  <c r="C1021" i="1"/>
  <c r="H1020" i="1"/>
  <c r="G1020" i="1"/>
  <c r="D1020" i="1"/>
  <c r="C1020" i="1"/>
  <c r="H1019" i="1"/>
  <c r="G1019" i="1"/>
  <c r="D1019" i="1"/>
  <c r="C1019" i="1"/>
  <c r="D1018" i="1"/>
  <c r="H1018" i="1" s="1"/>
  <c r="C1018" i="1"/>
  <c r="H1017" i="1"/>
  <c r="G1017" i="1"/>
  <c r="D1017" i="1"/>
  <c r="C1017" i="1"/>
  <c r="H1016" i="1"/>
  <c r="G1016" i="1"/>
  <c r="D1016" i="1"/>
  <c r="C1016" i="1"/>
  <c r="D1015" i="1"/>
  <c r="H1015" i="1" s="1"/>
  <c r="C1015" i="1"/>
  <c r="D1014" i="1"/>
  <c r="H1014" i="1" s="1"/>
  <c r="C1014" i="1"/>
  <c r="H1013" i="1"/>
  <c r="D1013" i="1"/>
  <c r="G1013" i="1" s="1"/>
  <c r="C1013" i="1"/>
  <c r="D1012" i="1"/>
  <c r="H1012" i="1" s="1"/>
  <c r="C1012" i="1"/>
  <c r="H1011" i="1"/>
  <c r="G1011" i="1"/>
  <c r="D1011" i="1"/>
  <c r="C1011" i="1"/>
  <c r="H1010" i="1"/>
  <c r="G1010" i="1"/>
  <c r="D1010" i="1"/>
  <c r="C1010" i="1"/>
  <c r="H1009" i="1"/>
  <c r="G1009" i="1"/>
  <c r="D1009" i="1"/>
  <c r="C1009" i="1"/>
  <c r="D1008" i="1"/>
  <c r="H1008" i="1" s="1"/>
  <c r="C1008" i="1"/>
  <c r="H1007" i="1"/>
  <c r="D1007" i="1"/>
  <c r="G1007" i="1" s="1"/>
  <c r="C1007" i="1"/>
  <c r="D1006" i="1"/>
  <c r="H1006" i="1" s="1"/>
  <c r="C1006" i="1"/>
  <c r="H1005" i="1"/>
  <c r="G1005" i="1"/>
  <c r="D1005" i="1"/>
  <c r="C1005" i="1"/>
  <c r="D1004" i="1"/>
  <c r="H1004" i="1" s="1"/>
  <c r="C1004" i="1"/>
  <c r="H1003" i="1"/>
  <c r="G1003" i="1"/>
  <c r="D1003" i="1"/>
  <c r="C1003" i="1"/>
  <c r="H1002" i="1"/>
  <c r="G1002" i="1"/>
  <c r="D1002" i="1"/>
  <c r="C1002" i="1"/>
  <c r="H1001" i="1"/>
  <c r="G1001" i="1"/>
  <c r="D1001" i="1"/>
  <c r="C1001" i="1"/>
  <c r="D1000" i="1"/>
  <c r="H1000" i="1" s="1"/>
  <c r="C1000" i="1"/>
  <c r="D999" i="1"/>
  <c r="H999" i="1" s="1"/>
  <c r="C999" i="1"/>
  <c r="H998" i="1"/>
  <c r="D998" i="1"/>
  <c r="G998" i="1" s="1"/>
  <c r="C998" i="1"/>
  <c r="D997" i="1"/>
  <c r="G997" i="1" s="1"/>
  <c r="C997" i="1"/>
  <c r="D996" i="1"/>
  <c r="H996" i="1" s="1"/>
  <c r="C996" i="1"/>
  <c r="H995" i="1"/>
  <c r="G995" i="1"/>
  <c r="D995" i="1"/>
  <c r="C995" i="1"/>
  <c r="H994" i="1"/>
  <c r="G994" i="1"/>
  <c r="D994" i="1"/>
  <c r="C994" i="1"/>
  <c r="D993" i="1"/>
  <c r="H993" i="1" s="1"/>
  <c r="C993" i="1"/>
  <c r="H992" i="1"/>
  <c r="G992" i="1"/>
  <c r="D992" i="1"/>
  <c r="C992" i="1"/>
  <c r="H991" i="1"/>
  <c r="D991" i="1"/>
  <c r="G991" i="1" s="1"/>
  <c r="C991" i="1"/>
  <c r="C990" i="1"/>
  <c r="D989" i="1"/>
  <c r="H989" i="1" s="1"/>
  <c r="C989" i="1"/>
  <c r="D988" i="1"/>
  <c r="H988" i="1" s="1"/>
  <c r="C988" i="1"/>
  <c r="H987" i="1"/>
  <c r="G987" i="1"/>
  <c r="D987" i="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G718" i="1" s="1"/>
  <c r="C718" i="1"/>
  <c r="H717" i="1"/>
  <c r="G717" i="1"/>
  <c r="D717" i="1"/>
  <c r="C717" i="1"/>
  <c r="D716" i="1"/>
  <c r="H716" i="1" s="1"/>
  <c r="C716" i="1"/>
  <c r="H715" i="1"/>
  <c r="G715" i="1"/>
  <c r="D715" i="1"/>
  <c r="C715" i="1"/>
  <c r="D714" i="1"/>
  <c r="H714" i="1" s="1"/>
  <c r="C714" i="1"/>
  <c r="D713" i="1"/>
  <c r="H713" i="1" s="1"/>
  <c r="C713" i="1"/>
  <c r="H712" i="1"/>
  <c r="G712" i="1"/>
  <c r="D712" i="1"/>
  <c r="C712" i="1"/>
  <c r="D711" i="1"/>
  <c r="H711" i="1" s="1"/>
  <c r="C711" i="1"/>
  <c r="D710" i="1"/>
  <c r="H710" i="1" s="1"/>
  <c r="C710" i="1"/>
  <c r="D709" i="1"/>
  <c r="H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G649" i="1"/>
  <c r="D649" i="1"/>
  <c r="H649" i="1" s="1"/>
  <c r="C649" i="1"/>
  <c r="G648" i="1"/>
  <c r="D648" i="1"/>
  <c r="H648" i="1" s="1"/>
  <c r="C648" i="1"/>
  <c r="G647" i="1"/>
  <c r="D647" i="1"/>
  <c r="H647" i="1" s="1"/>
  <c r="C647" i="1"/>
  <c r="D646" i="1"/>
  <c r="H646" i="1" s="1"/>
  <c r="C646" i="1"/>
  <c r="D645" i="1"/>
  <c r="H645" i="1" s="1"/>
  <c r="C645" i="1"/>
  <c r="D644" i="1"/>
  <c r="H644" i="1" s="1"/>
  <c r="C644" i="1"/>
  <c r="D643" i="1"/>
  <c r="H643" i="1" s="1"/>
  <c r="C643" i="1"/>
  <c r="H642" i="1"/>
  <c r="G642" i="1"/>
  <c r="D642" i="1"/>
  <c r="C642" i="1"/>
  <c r="G641" i="1"/>
  <c r="D641" i="1"/>
  <c r="H641" i="1" s="1"/>
  <c r="C641" i="1"/>
  <c r="C638" i="1"/>
  <c r="H632" i="1"/>
  <c r="G632" i="1"/>
  <c r="D632" i="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D413" i="1"/>
  <c r="H413" i="1" s="1"/>
  <c r="C413" i="1"/>
  <c r="D412" i="1"/>
  <c r="G412" i="1" s="1"/>
  <c r="C412" i="1"/>
  <c r="D411" i="1"/>
  <c r="G411" i="1" s="1"/>
  <c r="C411" i="1"/>
  <c r="D406" i="1"/>
  <c r="H406" i="1" s="1"/>
  <c r="C406" i="1"/>
  <c r="D405" i="1"/>
  <c r="H405" i="1" s="1"/>
  <c r="C405" i="1"/>
  <c r="H404" i="1"/>
  <c r="D404" i="1"/>
  <c r="G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D388" i="1"/>
  <c r="H388" i="1" s="1"/>
  <c r="C388" i="1"/>
  <c r="H387" i="1"/>
  <c r="G387" i="1"/>
  <c r="D387" i="1"/>
  <c r="C387" i="1"/>
  <c r="D386" i="1"/>
  <c r="H386" i="1" s="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D367" i="1"/>
  <c r="H367" i="1" s="1"/>
  <c r="C367" i="1"/>
  <c r="D366" i="1"/>
  <c r="H366" i="1" s="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G308" i="1" s="1"/>
  <c r="C308" i="1"/>
  <c r="D307" i="1"/>
  <c r="G307" i="1" s="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D291" i="1"/>
  <c r="H291" i="1" s="1"/>
  <c r="C291" i="1"/>
  <c r="D290" i="1"/>
  <c r="G290" i="1" s="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D210" i="1"/>
  <c r="G210" i="1" s="1"/>
  <c r="C210" i="1"/>
  <c r="H209" i="1"/>
  <c r="D209" i="1"/>
  <c r="G209" i="1" s="1"/>
  <c r="C209" i="1"/>
  <c r="D208" i="1"/>
  <c r="H208" i="1" s="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G191" i="1" s="1"/>
  <c r="D190" i="1"/>
  <c r="H190" i="1" s="1"/>
  <c r="C190" i="1"/>
  <c r="D189" i="1"/>
  <c r="H189" i="1" s="1"/>
  <c r="C189" i="1"/>
  <c r="H188" i="1"/>
  <c r="G188" i="1"/>
  <c r="D188" i="1"/>
  <c r="C188" i="1"/>
  <c r="D187" i="1"/>
  <c r="H187" i="1" s="1"/>
  <c r="C187" i="1"/>
  <c r="D186" i="1"/>
  <c r="G186" i="1" s="1"/>
  <c r="C186" i="1"/>
  <c r="D185" i="1"/>
  <c r="H185" i="1" s="1"/>
  <c r="C185" i="1"/>
  <c r="D184" i="1"/>
  <c r="H183" i="1"/>
  <c r="G183" i="1"/>
  <c r="D183" i="1"/>
  <c r="C183" i="1"/>
  <c r="H182" i="1"/>
  <c r="G182" i="1"/>
  <c r="D182" i="1"/>
  <c r="C182" i="1"/>
  <c r="H181" i="1"/>
  <c r="G181" i="1"/>
  <c r="D181" i="1"/>
  <c r="C181" i="1"/>
  <c r="H180" i="1"/>
  <c r="D180" i="1"/>
  <c r="G180" i="1" s="1"/>
  <c r="C180" i="1"/>
  <c r="H179" i="1"/>
  <c r="G179" i="1"/>
  <c r="D179" i="1"/>
  <c r="C179" i="1"/>
  <c r="H178" i="1"/>
  <c r="D178" i="1"/>
  <c r="G178" i="1" s="1"/>
  <c r="C178" i="1"/>
  <c r="H177" i="1"/>
  <c r="G177" i="1"/>
  <c r="D177" i="1"/>
  <c r="C177" i="1"/>
  <c r="D176" i="1"/>
  <c r="H176" i="1" s="1"/>
  <c r="C176" i="1"/>
  <c r="D175" i="1"/>
  <c r="H175" i="1" s="1"/>
  <c r="C175" i="1"/>
  <c r="D174" i="1"/>
  <c r="H174" i="1" s="1"/>
  <c r="C174" i="1"/>
  <c r="D173" i="1"/>
  <c r="G173" i="1" s="1"/>
  <c r="C173" i="1"/>
  <c r="D172" i="1"/>
  <c r="H172" i="1" s="1"/>
  <c r="C172" i="1"/>
  <c r="H171" i="1"/>
  <c r="G171" i="1"/>
  <c r="D171" i="1"/>
  <c r="C171" i="1"/>
  <c r="H170" i="1"/>
  <c r="G170" i="1"/>
  <c r="D170" i="1"/>
  <c r="C170" i="1"/>
  <c r="D169" i="1"/>
  <c r="H169" i="1" s="1"/>
  <c r="C169" i="1"/>
  <c r="D168" i="1"/>
  <c r="H168" i="1" s="1"/>
  <c r="C168" i="1"/>
  <c r="D167" i="1"/>
  <c r="H167" i="1" s="1"/>
  <c r="C167" i="1"/>
  <c r="D166" i="1"/>
  <c r="G166" i="1" s="1"/>
  <c r="C166" i="1"/>
  <c r="H165" i="1"/>
  <c r="D165" i="1"/>
  <c r="G165" i="1" s="1"/>
  <c r="C165" i="1"/>
  <c r="D164" i="1"/>
  <c r="G164" i="1" s="1"/>
  <c r="C164" i="1"/>
  <c r="D163" i="1"/>
  <c r="H163" i="1" s="1"/>
  <c r="C163" i="1"/>
  <c r="D162" i="1"/>
  <c r="H162" i="1" s="1"/>
  <c r="C162" i="1"/>
  <c r="H161" i="1"/>
  <c r="G161" i="1"/>
  <c r="D161" i="1"/>
  <c r="C161" i="1"/>
  <c r="H160" i="1"/>
  <c r="D160" i="1"/>
  <c r="G160" i="1" s="1"/>
  <c r="C160" i="1"/>
  <c r="C159" i="1"/>
  <c r="D158" i="1"/>
  <c r="H158" i="1" s="1"/>
  <c r="C158" i="1"/>
  <c r="D157" i="1"/>
  <c r="H157" i="1" s="1"/>
  <c r="C157" i="1"/>
  <c r="H156" i="1"/>
  <c r="G156" i="1"/>
  <c r="D156" i="1"/>
  <c r="C156" i="1"/>
  <c r="D155" i="1"/>
  <c r="H155" i="1" s="1"/>
  <c r="C155" i="1"/>
  <c r="D154" i="1"/>
  <c r="H154" i="1" s="1"/>
  <c r="C154" i="1"/>
  <c r="H153" i="1"/>
  <c r="G153" i="1"/>
  <c r="D153" i="1"/>
  <c r="C153" i="1"/>
  <c r="H152" i="1"/>
  <c r="G152" i="1"/>
  <c r="D152" i="1"/>
  <c r="C152" i="1"/>
  <c r="H151" i="1"/>
  <c r="G151" i="1"/>
  <c r="D151" i="1"/>
  <c r="C151" i="1"/>
  <c r="D150" i="1"/>
  <c r="G150" i="1" s="1"/>
  <c r="C150" i="1"/>
  <c r="D149" i="1"/>
  <c r="G149" i="1" s="1"/>
  <c r="C149" i="1"/>
  <c r="D148" i="1"/>
  <c r="G148" i="1" s="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G131" i="1"/>
  <c r="D131" i="1"/>
  <c r="H131" i="1" s="1"/>
  <c r="C131" i="1"/>
  <c r="C130" i="1"/>
  <c r="H128" i="1"/>
  <c r="G128" i="1"/>
  <c r="D128" i="1"/>
  <c r="C128" i="1"/>
  <c r="H127" i="1"/>
  <c r="G127" i="1"/>
  <c r="D127" i="1"/>
  <c r="C127" i="1"/>
  <c r="H126" i="1"/>
  <c r="G126" i="1"/>
  <c r="D126" i="1"/>
  <c r="C126" i="1"/>
  <c r="D125" i="1"/>
  <c r="H125" i="1" s="1"/>
  <c r="C125" i="1"/>
  <c r="D124" i="1"/>
  <c r="H124" i="1" s="1"/>
  <c r="C124" i="1"/>
  <c r="D123" i="1"/>
  <c r="H123" i="1" s="1"/>
  <c r="C123" i="1"/>
  <c r="D122" i="1"/>
  <c r="G122" i="1" s="1"/>
  <c r="C122" i="1"/>
  <c r="D121" i="1"/>
  <c r="G121" i="1" s="1"/>
  <c r="C121" i="1"/>
  <c r="D120" i="1"/>
  <c r="G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D84" i="1"/>
  <c r="H84" i="1" s="1"/>
  <c r="C84" i="1"/>
  <c r="D83" i="1"/>
  <c r="H83" i="1" s="1"/>
  <c r="C83" i="1"/>
  <c r="H82" i="1"/>
  <c r="G82" i="1"/>
  <c r="D82" i="1"/>
  <c r="C82" i="1"/>
  <c r="D81" i="1"/>
  <c r="H81" i="1" s="1"/>
  <c r="C81" i="1"/>
  <c r="H80" i="1"/>
  <c r="G80" i="1"/>
  <c r="D80" i="1"/>
  <c r="C80" i="1"/>
  <c r="D79" i="1"/>
  <c r="H79" i="1" s="1"/>
  <c r="C79" i="1"/>
  <c r="H77" i="1"/>
  <c r="G77" i="1"/>
  <c r="D77" i="1"/>
  <c r="C77" i="1"/>
  <c r="D76" i="1"/>
  <c r="H76" i="1" s="1"/>
  <c r="C76" i="1"/>
  <c r="H75" i="1"/>
  <c r="G75" i="1"/>
  <c r="D75" i="1"/>
  <c r="C75" i="1"/>
  <c r="G74" i="1"/>
  <c r="D74" i="1"/>
  <c r="H74" i="1" s="1"/>
  <c r="C74" i="1"/>
  <c r="D73" i="1"/>
  <c r="H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302" i="9" l="1"/>
  <c r="B302" i="9" s="1"/>
  <c r="G405" i="1"/>
  <c r="G631" i="1"/>
  <c r="B275" i="9"/>
  <c r="E23" i="9"/>
  <c r="B23" i="9" s="1"/>
  <c r="E33" i="9"/>
  <c r="B33" i="9" s="1"/>
  <c r="E300" i="9"/>
  <c r="B300" i="9" s="1"/>
  <c r="E299" i="9"/>
  <c r="B299" i="9" s="1"/>
  <c r="H1156" i="1"/>
  <c r="H1307" i="1"/>
  <c r="F13" i="6"/>
  <c r="H184" i="1"/>
  <c r="H191" i="1"/>
  <c r="F215" i="9"/>
  <c r="B215" i="9" s="1"/>
  <c r="G1245" i="1"/>
  <c r="D22" i="7"/>
  <c r="G1460" i="1"/>
  <c r="J1456" i="1"/>
  <c r="G1531" i="1"/>
  <c r="G1530" i="1"/>
  <c r="G1578" i="1"/>
  <c r="G1566" i="1"/>
  <c r="G1565" i="1"/>
  <c r="H1576" i="1"/>
  <c r="G1577" i="1"/>
  <c r="H1492" i="1"/>
  <c r="G1482" i="1"/>
  <c r="H1491" i="1"/>
  <c r="H1504" i="1"/>
  <c r="G1501" i="1"/>
  <c r="H1483" i="1"/>
  <c r="H1481" i="1"/>
  <c r="G1481" i="1"/>
  <c r="H1484" i="1"/>
  <c r="G1241" i="1"/>
  <c r="G1247" i="1"/>
  <c r="H1245" i="1"/>
  <c r="G1224" i="1"/>
  <c r="G1233" i="1"/>
  <c r="G1232" i="1"/>
  <c r="G1216" i="1"/>
  <c r="G1218" i="1"/>
  <c r="E308" i="9"/>
  <c r="B308" i="9" s="1"/>
  <c r="G1166" i="1"/>
  <c r="E292" i="9"/>
  <c r="B292" i="9" s="1"/>
  <c r="G1157" i="1"/>
  <c r="G1160" i="1"/>
  <c r="G1156" i="1"/>
  <c r="G1155" i="1"/>
  <c r="G1151" i="1"/>
  <c r="G1142" i="1"/>
  <c r="G1144" i="1"/>
  <c r="E291" i="9"/>
  <c r="B291" i="9" s="1"/>
  <c r="E287" i="9"/>
  <c r="B287" i="9" s="1"/>
  <c r="F146" i="5"/>
  <c r="E290" i="9"/>
  <c r="B290" i="9" s="1"/>
  <c r="G1119" i="1"/>
  <c r="G1118" i="1"/>
  <c r="E134" i="5"/>
  <c r="H1056" i="1"/>
  <c r="H1061" i="1"/>
  <c r="F78" i="5"/>
  <c r="H1050" i="1"/>
  <c r="G1052" i="1"/>
  <c r="G1054" i="1"/>
  <c r="H1042" i="1"/>
  <c r="G1045" i="1"/>
  <c r="F63" i="5"/>
  <c r="G1041" i="1"/>
  <c r="G1043" i="1"/>
  <c r="G1033" i="1"/>
  <c r="G1032" i="1"/>
  <c r="G1029" i="1"/>
  <c r="G1028" i="1"/>
  <c r="G1023" i="1"/>
  <c r="G1025" i="1"/>
  <c r="G1018" i="1"/>
  <c r="G1015" i="1"/>
  <c r="G1014" i="1"/>
  <c r="G1012" i="1"/>
  <c r="G1008" i="1"/>
  <c r="G1006" i="1"/>
  <c r="G1004" i="1"/>
  <c r="H997" i="1"/>
  <c r="G1000" i="1"/>
  <c r="G999" i="1"/>
  <c r="G996" i="1"/>
  <c r="G993" i="1"/>
  <c r="E12" i="5"/>
  <c r="E7" i="5" s="1"/>
  <c r="G989" i="1"/>
  <c r="G986" i="1"/>
  <c r="G988" i="1"/>
  <c r="G644" i="1"/>
  <c r="G643" i="1"/>
  <c r="G645" i="1"/>
  <c r="H718" i="1"/>
  <c r="G716" i="1"/>
  <c r="G714" i="1"/>
  <c r="E44" i="9"/>
  <c r="B44" i="9" s="1"/>
  <c r="G713" i="1"/>
  <c r="E43" i="9"/>
  <c r="B43" i="9" s="1"/>
  <c r="G711" i="1"/>
  <c r="G710" i="1"/>
  <c r="G709" i="1"/>
  <c r="E295" i="9"/>
  <c r="B295" i="9" s="1"/>
  <c r="F217" i="9"/>
  <c r="B217" i="9" s="1"/>
  <c r="G646" i="1"/>
  <c r="G406" i="1"/>
  <c r="G386" i="1"/>
  <c r="G388" i="1"/>
  <c r="G378" i="1"/>
  <c r="G379" i="1"/>
  <c r="F383" i="4"/>
  <c r="G371" i="1"/>
  <c r="G367" i="1"/>
  <c r="G366" i="1"/>
  <c r="G364" i="1"/>
  <c r="G365" i="1"/>
  <c r="H307" i="1"/>
  <c r="H308" i="1"/>
  <c r="F312" i="4"/>
  <c r="G291" i="1"/>
  <c r="H290" i="1"/>
  <c r="G413" i="1"/>
  <c r="G288" i="1"/>
  <c r="H411" i="1"/>
  <c r="H412" i="1"/>
  <c r="E644" i="4"/>
  <c r="D638" i="1" s="1"/>
  <c r="E273" i="9"/>
  <c r="H210" i="1"/>
  <c r="E196" i="4"/>
  <c r="D192" i="1" s="1"/>
  <c r="G208" i="1"/>
  <c r="G206" i="1"/>
  <c r="G207" i="1"/>
  <c r="G190" i="1"/>
  <c r="G189" i="1"/>
  <c r="G187" i="1"/>
  <c r="G184" i="1"/>
  <c r="H186" i="1"/>
  <c r="F188" i="4"/>
  <c r="G185" i="1"/>
  <c r="B222" i="9"/>
  <c r="H173" i="1"/>
  <c r="F220" i="9"/>
  <c r="B220" i="9" s="1"/>
  <c r="G176" i="1"/>
  <c r="G175" i="1"/>
  <c r="G174" i="1"/>
  <c r="G172" i="1"/>
  <c r="G169" i="1"/>
  <c r="G168" i="1"/>
  <c r="G167" i="1"/>
  <c r="H166" i="1"/>
  <c r="H164" i="1"/>
  <c r="G163" i="1"/>
  <c r="G162" i="1"/>
  <c r="E163" i="4"/>
  <c r="D159" i="1" s="1"/>
  <c r="G158" i="1"/>
  <c r="G155" i="1"/>
  <c r="G157" i="1"/>
  <c r="G154" i="1"/>
  <c r="E40" i="9"/>
  <c r="B40" i="9" s="1"/>
  <c r="B218" i="9"/>
  <c r="H148" i="1"/>
  <c r="H149" i="1"/>
  <c r="H150" i="1"/>
  <c r="D130" i="1"/>
  <c r="G124" i="1"/>
  <c r="G125" i="1"/>
  <c r="G123" i="1"/>
  <c r="H120" i="1"/>
  <c r="H121" i="1"/>
  <c r="H122" i="1"/>
  <c r="G84" i="1"/>
  <c r="G83" i="1"/>
  <c r="G79" i="1"/>
  <c r="G81" i="1"/>
  <c r="G73" i="1"/>
  <c r="G76" i="1"/>
  <c r="E50" i="4"/>
  <c r="D46" i="1" s="1"/>
  <c r="E285" i="9"/>
  <c r="B285" i="9" s="1"/>
  <c r="E297" i="9"/>
  <c r="B297" i="9" s="1"/>
  <c r="E27" i="9"/>
  <c r="B27" i="9" s="1"/>
  <c r="E32" i="9"/>
  <c r="B32" i="9" s="1"/>
  <c r="E286" i="9"/>
  <c r="B286" i="9" s="1"/>
  <c r="E293" i="9"/>
  <c r="B293" i="9" s="1"/>
  <c r="G1254" i="1"/>
  <c r="H1254" i="1"/>
  <c r="G1257" i="1"/>
  <c r="H1257" i="1"/>
  <c r="G1262" i="1"/>
  <c r="H1262" i="1"/>
  <c r="G1265" i="1"/>
  <c r="H1265" i="1"/>
  <c r="G1270" i="1"/>
  <c r="H1270" i="1"/>
  <c r="G1273" i="1"/>
  <c r="H1273" i="1"/>
  <c r="G1278" i="1"/>
  <c r="H1278" i="1"/>
  <c r="G1281" i="1"/>
  <c r="H1281" i="1"/>
  <c r="G1286" i="1"/>
  <c r="H1286" i="1"/>
  <c r="G1289" i="1"/>
  <c r="H1289" i="1"/>
  <c r="G1294" i="1"/>
  <c r="H1294" i="1"/>
  <c r="G1297" i="1"/>
  <c r="H1297" i="1"/>
  <c r="G1302" i="1"/>
  <c r="H1302" i="1"/>
  <c r="G1305" i="1"/>
  <c r="H1305" i="1"/>
  <c r="G1310" i="1"/>
  <c r="H1310" i="1"/>
  <c r="G1313" i="1"/>
  <c r="H1313" i="1"/>
  <c r="G1318" i="1"/>
  <c r="H1318" i="1"/>
  <c r="G1321" i="1"/>
  <c r="H1321" i="1"/>
  <c r="G1337" i="1"/>
  <c r="H1337" i="1"/>
  <c r="G1345" i="1"/>
  <c r="H1345" i="1"/>
  <c r="G1353" i="1"/>
  <c r="H1353" i="1"/>
  <c r="G1361" i="1"/>
  <c r="H1361" i="1"/>
  <c r="G1369" i="1"/>
  <c r="H1369" i="1"/>
  <c r="G1253" i="1"/>
  <c r="H1253" i="1"/>
  <c r="G1258" i="1"/>
  <c r="H1258" i="1"/>
  <c r="G1261" i="1"/>
  <c r="H1261" i="1"/>
  <c r="G1266" i="1"/>
  <c r="H1266" i="1"/>
  <c r="G1269" i="1"/>
  <c r="H1269" i="1"/>
  <c r="G1274" i="1"/>
  <c r="H1274" i="1"/>
  <c r="G1277" i="1"/>
  <c r="H1277" i="1"/>
  <c r="G1282" i="1"/>
  <c r="H1282" i="1"/>
  <c r="G1285" i="1"/>
  <c r="H1285" i="1"/>
  <c r="G1290" i="1"/>
  <c r="H1290" i="1"/>
  <c r="G1293" i="1"/>
  <c r="H1293" i="1"/>
  <c r="G1298" i="1"/>
  <c r="H1298" i="1"/>
  <c r="G1301" i="1"/>
  <c r="H1301" i="1"/>
  <c r="G1306" i="1"/>
  <c r="H1306" i="1"/>
  <c r="G1309" i="1"/>
  <c r="H1309" i="1"/>
  <c r="G1314" i="1"/>
  <c r="H1314" i="1"/>
  <c r="G1317" i="1"/>
  <c r="H1317" i="1"/>
  <c r="G1325" i="1"/>
  <c r="H1325" i="1"/>
  <c r="G1333" i="1"/>
  <c r="H1333" i="1"/>
  <c r="G1341" i="1"/>
  <c r="H1341" i="1"/>
  <c r="G1349" i="1"/>
  <c r="H1349" i="1"/>
  <c r="G1357" i="1"/>
  <c r="H1357" i="1"/>
  <c r="G1365" i="1"/>
  <c r="H1365" i="1"/>
  <c r="H307" i="9"/>
  <c r="E176" i="5"/>
  <c r="G1499" i="1"/>
  <c r="H1499" i="1"/>
  <c r="G1322" i="1"/>
  <c r="G1326" i="1"/>
  <c r="G1330" i="1"/>
  <c r="G1334" i="1"/>
  <c r="G1338" i="1"/>
  <c r="G1342" i="1"/>
  <c r="G1346" i="1"/>
  <c r="G1350" i="1"/>
  <c r="G1354" i="1"/>
  <c r="G1358" i="1"/>
  <c r="G1362" i="1"/>
  <c r="G1366" i="1"/>
  <c r="G1370" i="1"/>
  <c r="G1374" i="1"/>
  <c r="G1378" i="1"/>
  <c r="G1382" i="1"/>
  <c r="G1386" i="1"/>
  <c r="G1390" i="1"/>
  <c r="G1394" i="1"/>
  <c r="G1398" i="1"/>
  <c r="G1402" i="1"/>
  <c r="G1406" i="1"/>
  <c r="G1410" i="1"/>
  <c r="G1414" i="1"/>
  <c r="G1418" i="1"/>
  <c r="G1422" i="1"/>
  <c r="G1426" i="1"/>
  <c r="G1430" i="1"/>
  <c r="G1434" i="1"/>
  <c r="G1438" i="1"/>
  <c r="J1440" i="1"/>
  <c r="I1442" i="1"/>
  <c r="J1444" i="1"/>
  <c r="J1445" i="1"/>
  <c r="H1446" i="1"/>
  <c r="H1449" i="1"/>
  <c r="J1449" i="1"/>
  <c r="H1450" i="1"/>
  <c r="H1457" i="1"/>
  <c r="J1457" i="1"/>
  <c r="H1458" i="1"/>
  <c r="H1461" i="1"/>
  <c r="H1470" i="1"/>
  <c r="H1471" i="1"/>
  <c r="H1474" i="1"/>
  <c r="J1474" i="1"/>
  <c r="D50" i="4"/>
  <c r="F65" i="4"/>
  <c r="F460" i="4"/>
  <c r="D459" i="4"/>
  <c r="F119" i="5"/>
  <c r="D118" i="5"/>
  <c r="F259" i="5"/>
  <c r="E141" i="6"/>
  <c r="I24" i="3"/>
  <c r="F99" i="6"/>
  <c r="D89" i="6"/>
  <c r="D43" i="8"/>
  <c r="C1519" i="1"/>
  <c r="J1441" i="1"/>
  <c r="J1464" i="1"/>
  <c r="J1468" i="1"/>
  <c r="J1477" i="1"/>
  <c r="F8" i="4"/>
  <c r="D7" i="4"/>
  <c r="F83" i="4"/>
  <c r="D82" i="4"/>
  <c r="D351" i="4"/>
  <c r="F356" i="4"/>
  <c r="F530" i="4"/>
  <c r="D529" i="4"/>
  <c r="E68" i="5"/>
  <c r="D177" i="5"/>
  <c r="F180" i="5"/>
  <c r="F242" i="5"/>
  <c r="D238" i="5"/>
  <c r="I31" i="3"/>
  <c r="D1469" i="1"/>
  <c r="I32" i="3"/>
  <c r="D1475" i="1"/>
  <c r="H1475" i="1" s="1"/>
  <c r="G1256" i="1"/>
  <c r="G1260" i="1"/>
  <c r="G1264" i="1"/>
  <c r="G1268" i="1"/>
  <c r="G1272" i="1"/>
  <c r="G1276" i="1"/>
  <c r="G1280" i="1"/>
  <c r="G1284" i="1"/>
  <c r="G1288" i="1"/>
  <c r="G1292" i="1"/>
  <c r="G1296" i="1"/>
  <c r="G1300" i="1"/>
  <c r="G1304" i="1"/>
  <c r="G1308" i="1"/>
  <c r="G1312" i="1"/>
  <c r="G1316" i="1"/>
  <c r="G1320" i="1"/>
  <c r="H1322" i="1"/>
  <c r="G1324" i="1"/>
  <c r="H1326" i="1"/>
  <c r="G1328" i="1"/>
  <c r="H1330" i="1"/>
  <c r="G1332" i="1"/>
  <c r="H1334" i="1"/>
  <c r="G1336" i="1"/>
  <c r="H1338" i="1"/>
  <c r="G1340" i="1"/>
  <c r="H1342" i="1"/>
  <c r="G1344" i="1"/>
  <c r="H1346" i="1"/>
  <c r="G1348" i="1"/>
  <c r="H1350" i="1"/>
  <c r="G1352" i="1"/>
  <c r="H1354" i="1"/>
  <c r="G1356" i="1"/>
  <c r="H1358" i="1"/>
  <c r="G1360" i="1"/>
  <c r="H1362" i="1"/>
  <c r="G1364" i="1"/>
  <c r="H1366" i="1"/>
  <c r="G1368" i="1"/>
  <c r="H1370" i="1"/>
  <c r="G1372" i="1"/>
  <c r="H1374" i="1"/>
  <c r="G1376" i="1"/>
  <c r="H1378" i="1"/>
  <c r="G1380" i="1"/>
  <c r="H1382" i="1"/>
  <c r="G1384" i="1"/>
  <c r="H1386" i="1"/>
  <c r="G1388" i="1"/>
  <c r="H1390" i="1"/>
  <c r="G1392" i="1"/>
  <c r="H1394" i="1"/>
  <c r="G1396" i="1"/>
  <c r="H1398" i="1"/>
  <c r="G1400" i="1"/>
  <c r="H1402" i="1"/>
  <c r="G1404" i="1"/>
  <c r="H1406" i="1"/>
  <c r="G1408" i="1"/>
  <c r="H1410" i="1"/>
  <c r="G1412" i="1"/>
  <c r="H1414" i="1"/>
  <c r="G1416" i="1"/>
  <c r="H1418" i="1"/>
  <c r="G1420" i="1"/>
  <c r="H1422" i="1"/>
  <c r="G1424" i="1"/>
  <c r="H1426" i="1"/>
  <c r="G1428" i="1"/>
  <c r="H1430" i="1"/>
  <c r="G1432" i="1"/>
  <c r="H1434" i="1"/>
  <c r="H1438" i="1"/>
  <c r="G1440" i="1"/>
  <c r="I1440" i="1" s="1"/>
  <c r="G1444" i="1"/>
  <c r="I1444" i="1" s="1"/>
  <c r="H1447" i="1"/>
  <c r="I1447" i="1" s="1"/>
  <c r="J1447" i="1"/>
  <c r="H1448" i="1"/>
  <c r="I1448" i="1" s="1"/>
  <c r="G1449" i="1"/>
  <c r="I1449" i="1" s="1"/>
  <c r="H1451" i="1"/>
  <c r="I1451" i="1" s="1"/>
  <c r="J1451" i="1"/>
  <c r="H1452" i="1"/>
  <c r="I1452" i="1" s="1"/>
  <c r="H1455" i="1"/>
  <c r="I1455" i="1" s="1"/>
  <c r="J1455" i="1"/>
  <c r="H1456" i="1"/>
  <c r="I1456" i="1" s="1"/>
  <c r="G1457" i="1"/>
  <c r="I1457" i="1" s="1"/>
  <c r="H1459" i="1"/>
  <c r="I1459" i="1" s="1"/>
  <c r="J1459" i="1"/>
  <c r="H1460" i="1"/>
  <c r="G1461" i="1"/>
  <c r="G1463" i="1"/>
  <c r="I1463" i="1" s="1"/>
  <c r="G1467" i="1"/>
  <c r="H1472" i="1"/>
  <c r="I1472" i="1" s="1"/>
  <c r="J1472" i="1"/>
  <c r="H1473" i="1"/>
  <c r="I1473" i="1" s="1"/>
  <c r="G1474" i="1"/>
  <c r="I1474" i="1" s="1"/>
  <c r="G1475" i="1"/>
  <c r="G1476" i="1"/>
  <c r="H1500" i="1"/>
  <c r="G1502" i="1"/>
  <c r="G1505" i="1"/>
  <c r="H1508" i="1"/>
  <c r="G1510" i="1"/>
  <c r="G1513" i="1"/>
  <c r="H1516" i="1"/>
  <c r="E7" i="4"/>
  <c r="F77" i="4"/>
  <c r="F152" i="4"/>
  <c r="F202" i="4"/>
  <c r="D196" i="4"/>
  <c r="G188" i="9"/>
  <c r="E188" i="9" s="1"/>
  <c r="B188" i="9" s="1"/>
  <c r="E238" i="5"/>
  <c r="F239" i="5"/>
  <c r="F130" i="6"/>
  <c r="D129" i="6"/>
  <c r="D141" i="6" s="1"/>
  <c r="D42" i="8"/>
  <c r="H19" i="9" s="1"/>
  <c r="E19" i="9" s="1"/>
  <c r="B19" i="9" s="1"/>
  <c r="G1255" i="1"/>
  <c r="G1259" i="1"/>
  <c r="G1263" i="1"/>
  <c r="G1267" i="1"/>
  <c r="G1271" i="1"/>
  <c r="G1275" i="1"/>
  <c r="G1279" i="1"/>
  <c r="G1283" i="1"/>
  <c r="G1287" i="1"/>
  <c r="G1291" i="1"/>
  <c r="G1295" i="1"/>
  <c r="G1299" i="1"/>
  <c r="G1303" i="1"/>
  <c r="G1307" i="1"/>
  <c r="G1311" i="1"/>
  <c r="G1315" i="1"/>
  <c r="G1319" i="1"/>
  <c r="G1323" i="1"/>
  <c r="G1327" i="1"/>
  <c r="G1331" i="1"/>
  <c r="G1335" i="1"/>
  <c r="G1339" i="1"/>
  <c r="G1343" i="1"/>
  <c r="G1347" i="1"/>
  <c r="G1351" i="1"/>
  <c r="G1355" i="1"/>
  <c r="G1359" i="1"/>
  <c r="G1363" i="1"/>
  <c r="G1367" i="1"/>
  <c r="G1371" i="1"/>
  <c r="H1373" i="1"/>
  <c r="G1375" i="1"/>
  <c r="H1377" i="1"/>
  <c r="G1379" i="1"/>
  <c r="H1381" i="1"/>
  <c r="H1385" i="1"/>
  <c r="G1387" i="1"/>
  <c r="H1389" i="1"/>
  <c r="G1391" i="1"/>
  <c r="H1393" i="1"/>
  <c r="G1395" i="1"/>
  <c r="H1397" i="1"/>
  <c r="G1399" i="1"/>
  <c r="H1401" i="1"/>
  <c r="G1403" i="1"/>
  <c r="H1405" i="1"/>
  <c r="G1407" i="1"/>
  <c r="H1409" i="1"/>
  <c r="G1411" i="1"/>
  <c r="H1413" i="1"/>
  <c r="G1415" i="1"/>
  <c r="H1417" i="1"/>
  <c r="G1419" i="1"/>
  <c r="H1421" i="1"/>
  <c r="H1425" i="1"/>
  <c r="G1427" i="1"/>
  <c r="H1429" i="1"/>
  <c r="G1431" i="1"/>
  <c r="H1433" i="1"/>
  <c r="H1437" i="1"/>
  <c r="G1439" i="1"/>
  <c r="I1439" i="1" s="1"/>
  <c r="J1439" i="1"/>
  <c r="H1441" i="1"/>
  <c r="I1441" i="1" s="1"/>
  <c r="G1443" i="1"/>
  <c r="I1443" i="1" s="1"/>
  <c r="J1443" i="1"/>
  <c r="H1445" i="1"/>
  <c r="G1446" i="1"/>
  <c r="I1446" i="1" s="1"/>
  <c r="G1450" i="1"/>
  <c r="I1450" i="1" s="1"/>
  <c r="H1454" i="1"/>
  <c r="G1458" i="1"/>
  <c r="I1458" i="1" s="1"/>
  <c r="H1462" i="1"/>
  <c r="I1462" i="1" s="1"/>
  <c r="J1462" i="1"/>
  <c r="H1463" i="1"/>
  <c r="G1464" i="1"/>
  <c r="I1464" i="1" s="1"/>
  <c r="H1466" i="1"/>
  <c r="I1466" i="1" s="1"/>
  <c r="J1466" i="1"/>
  <c r="H1467" i="1"/>
  <c r="G1468" i="1"/>
  <c r="I1468" i="1" s="1"/>
  <c r="G1471" i="1"/>
  <c r="I1471" i="1" s="1"/>
  <c r="H1476" i="1"/>
  <c r="G1477" i="1"/>
  <c r="I1477" i="1" s="1"/>
  <c r="H1479" i="1"/>
  <c r="I1479" i="1" s="1"/>
  <c r="J1479" i="1"/>
  <c r="F134" i="4"/>
  <c r="D133" i="4"/>
  <c r="D252" i="4"/>
  <c r="F259" i="4"/>
  <c r="D299" i="4"/>
  <c r="F304" i="4"/>
  <c r="D311" i="4"/>
  <c r="F519" i="4"/>
  <c r="D515" i="4"/>
  <c r="F571" i="4"/>
  <c r="D567" i="4"/>
  <c r="F207" i="5"/>
  <c r="D206" i="5"/>
  <c r="F5" i="6"/>
  <c r="E82" i="4"/>
  <c r="D78" i="1" s="1"/>
  <c r="D224" i="4"/>
  <c r="E252" i="4"/>
  <c r="D248" i="1" s="1"/>
  <c r="F264" i="4"/>
  <c r="D263" i="4"/>
  <c r="E311" i="4"/>
  <c r="D306" i="1" s="1"/>
  <c r="D643" i="4"/>
  <c r="F416" i="4"/>
  <c r="D420" i="4"/>
  <c r="E529" i="4"/>
  <c r="F594" i="4"/>
  <c r="D593" i="4"/>
  <c r="F8" i="5"/>
  <c r="D7" i="5"/>
  <c r="F70" i="5"/>
  <c r="D69" i="5"/>
  <c r="F246" i="5"/>
  <c r="E5" i="7"/>
  <c r="G186" i="9"/>
  <c r="E186" i="9" s="1"/>
  <c r="B186" i="9" s="1"/>
  <c r="E106" i="4"/>
  <c r="D102" i="1" s="1"/>
  <c r="H21" i="9"/>
  <c r="F177" i="4"/>
  <c r="F216" i="4"/>
  <c r="D215" i="4"/>
  <c r="E363" i="4"/>
  <c r="F363" i="4" s="1"/>
  <c r="E643" i="4"/>
  <c r="D637" i="1" s="1"/>
  <c r="E593" i="4"/>
  <c r="D587" i="1" s="1"/>
  <c r="F45" i="5"/>
  <c r="D190" i="5"/>
  <c r="F36" i="6"/>
  <c r="D35" i="6"/>
  <c r="B107" i="9"/>
  <c r="B131" i="9"/>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192" i="9"/>
  <c r="E192" i="9" s="1"/>
  <c r="G165" i="9"/>
  <c r="G164" i="9"/>
  <c r="E164" i="9" s="1"/>
  <c r="B164" i="9" s="1"/>
  <c r="G163" i="9"/>
  <c r="E163" i="9" s="1"/>
  <c r="B163" i="9" s="1"/>
  <c r="G162" i="9"/>
  <c r="E162" i="9" s="1"/>
  <c r="B162" i="9" s="1"/>
  <c r="G161" i="9"/>
  <c r="E161" i="9" s="1"/>
  <c r="B161" i="9" s="1"/>
  <c r="G191" i="9"/>
  <c r="E191" i="9" s="1"/>
  <c r="B191" i="9" s="1"/>
  <c r="G189" i="9"/>
  <c r="E189" i="9" s="1"/>
  <c r="B189" i="9" s="1"/>
  <c r="G187" i="9"/>
  <c r="E187" i="9" s="1"/>
  <c r="B187" i="9" s="1"/>
  <c r="G279" i="9"/>
  <c r="E279" i="9" s="1"/>
  <c r="B27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E166" i="9" s="1"/>
  <c r="B166" i="9" s="1"/>
  <c r="I10" i="9"/>
  <c r="G21" i="9"/>
  <c r="H165" i="9"/>
  <c r="E289" i="9"/>
  <c r="B289" i="9" s="1"/>
  <c r="E105" i="9"/>
  <c r="B105" i="9" s="1"/>
  <c r="B111" i="9"/>
  <c r="B119" i="9"/>
  <c r="E129" i="9"/>
  <c r="B129" i="9" s="1"/>
  <c r="B135" i="9"/>
  <c r="E137" i="9"/>
  <c r="B137" i="9" s="1"/>
  <c r="B147" i="9"/>
  <c r="E157" i="9"/>
  <c r="B157" i="9" s="1"/>
  <c r="G190" i="9"/>
  <c r="E190" i="9" s="1"/>
  <c r="B190" i="9" s="1"/>
  <c r="B273" i="9"/>
  <c r="B240" i="9"/>
  <c r="B248" i="9"/>
  <c r="B256" i="9"/>
  <c r="B264" i="9"/>
  <c r="B303" i="9"/>
  <c r="E305" i="9"/>
  <c r="B305" i="9" s="1"/>
  <c r="B238" i="9"/>
  <c r="B246" i="9"/>
  <c r="B254" i="9"/>
  <c r="B262" i="9"/>
  <c r="B270" i="9"/>
  <c r="G315" i="9" l="1"/>
  <c r="E315" i="9" s="1"/>
  <c r="B315" i="9" s="1"/>
  <c r="I1460" i="1"/>
  <c r="C1453" i="1"/>
  <c r="D5" i="7"/>
  <c r="H30" i="3"/>
  <c r="G312" i="9"/>
  <c r="E312" i="9" s="1"/>
  <c r="E311" i="9" s="1"/>
  <c r="F134" i="5"/>
  <c r="D1112" i="1"/>
  <c r="F12" i="5"/>
  <c r="D990" i="1"/>
  <c r="F213" i="9"/>
  <c r="B213" i="9" s="1"/>
  <c r="G638" i="1"/>
  <c r="H638" i="1"/>
  <c r="F163" i="4"/>
  <c r="H159" i="1"/>
  <c r="G159" i="1"/>
  <c r="E21" i="9"/>
  <c r="B21" i="9" s="1"/>
  <c r="H130" i="1"/>
  <c r="G130" i="1"/>
  <c r="C1435" i="1"/>
  <c r="F141" i="6"/>
  <c r="H28" i="3"/>
  <c r="G317" i="9"/>
  <c r="E317" i="9" s="1"/>
  <c r="E165" i="9"/>
  <c r="B165" i="9" s="1"/>
  <c r="F35" i="6"/>
  <c r="H25" i="3"/>
  <c r="C1329" i="1"/>
  <c r="E6" i="5"/>
  <c r="I20" i="3"/>
  <c r="D985" i="1"/>
  <c r="F215" i="4"/>
  <c r="C211" i="1"/>
  <c r="H102" i="1"/>
  <c r="G102" i="1"/>
  <c r="D68" i="5"/>
  <c r="F69" i="5"/>
  <c r="C1047" i="1"/>
  <c r="F593" i="4"/>
  <c r="C587" i="1"/>
  <c r="G310" i="9"/>
  <c r="E310" i="9" s="1"/>
  <c r="B310" i="9" s="1"/>
  <c r="F206" i="5"/>
  <c r="C1183" i="1"/>
  <c r="F515" i="4"/>
  <c r="C509" i="1"/>
  <c r="D298" i="4"/>
  <c r="F299" i="4"/>
  <c r="C294" i="1"/>
  <c r="F133" i="4"/>
  <c r="C129" i="1"/>
  <c r="F196" i="4"/>
  <c r="C192" i="1"/>
  <c r="E6" i="4"/>
  <c r="D3" i="1"/>
  <c r="I1476" i="1"/>
  <c r="F238" i="5"/>
  <c r="C1215" i="1"/>
  <c r="D237" i="5"/>
  <c r="I21" i="3"/>
  <c r="D1046" i="1"/>
  <c r="D6" i="4"/>
  <c r="F7" i="4"/>
  <c r="C3" i="1"/>
  <c r="H1519" i="1"/>
  <c r="G1519" i="1"/>
  <c r="F50" i="4"/>
  <c r="C46" i="1"/>
  <c r="I22" i="3"/>
  <c r="D1153" i="1"/>
  <c r="E298" i="4"/>
  <c r="B192" i="9"/>
  <c r="F643" i="4"/>
  <c r="C637" i="1"/>
  <c r="K1450" i="9"/>
  <c r="G313" i="9"/>
  <c r="E313" i="9" s="1"/>
  <c r="B313" i="9" s="1"/>
  <c r="C1517" i="1"/>
  <c r="I34" i="3"/>
  <c r="D528" i="4"/>
  <c r="F529" i="4"/>
  <c r="C523" i="1"/>
  <c r="E151" i="4"/>
  <c r="I35" i="3"/>
  <c r="C1518" i="1"/>
  <c r="I28" i="3"/>
  <c r="D1435" i="1"/>
  <c r="F459" i="4"/>
  <c r="C453" i="1"/>
  <c r="G309" i="9"/>
  <c r="E309" i="9" s="1"/>
  <c r="B309" i="9" s="1"/>
  <c r="F190" i="5"/>
  <c r="C1167" i="1"/>
  <c r="I29" i="3"/>
  <c r="D1436" i="1"/>
  <c r="D6" i="5"/>
  <c r="F7" i="5"/>
  <c r="H20" i="3"/>
  <c r="C985" i="1"/>
  <c r="E528" i="4"/>
  <c r="D523" i="1"/>
  <c r="F224" i="4"/>
  <c r="C220" i="1"/>
  <c r="F567" i="4"/>
  <c r="C561" i="1"/>
  <c r="F311" i="4"/>
  <c r="C306" i="1"/>
  <c r="F252" i="4"/>
  <c r="C248" i="1"/>
  <c r="E237" i="5"/>
  <c r="D1215" i="1"/>
  <c r="I1467" i="1"/>
  <c r="G1469" i="1"/>
  <c r="H1469" i="1"/>
  <c r="F82" i="4"/>
  <c r="C78" i="1"/>
  <c r="F89" i="6"/>
  <c r="C1383" i="1"/>
  <c r="E350" i="4"/>
  <c r="D358" i="1"/>
  <c r="F420" i="4"/>
  <c r="C414" i="1"/>
  <c r="F263" i="4"/>
  <c r="C259" i="1"/>
  <c r="D151" i="4"/>
  <c r="F129" i="6"/>
  <c r="C1423" i="1"/>
  <c r="G307" i="9"/>
  <c r="E307" i="9" s="1"/>
  <c r="B307" i="9" s="1"/>
  <c r="D176" i="5"/>
  <c r="F177" i="5"/>
  <c r="C1154" i="1"/>
  <c r="D350" i="4"/>
  <c r="F351" i="4"/>
  <c r="C346" i="1"/>
  <c r="F118" i="5"/>
  <c r="C1096" i="1"/>
  <c r="E314" i="9" l="1"/>
  <c r="I10" i="3" s="1"/>
  <c r="C1436" i="1"/>
  <c r="H1436" i="1" s="1"/>
  <c r="H29" i="3"/>
  <c r="H1453" i="1"/>
  <c r="G1453" i="1"/>
  <c r="B312" i="9"/>
  <c r="H1112" i="1"/>
  <c r="G1112" i="1"/>
  <c r="H990" i="1"/>
  <c r="G990" i="1"/>
  <c r="G1423" i="1"/>
  <c r="H1423" i="1"/>
  <c r="E407" i="4"/>
  <c r="D402" i="1" s="1"/>
  <c r="D293" i="1"/>
  <c r="H1183" i="1"/>
  <c r="G1183" i="1"/>
  <c r="G1435" i="1"/>
  <c r="H1435" i="1"/>
  <c r="G414" i="1"/>
  <c r="H414" i="1"/>
  <c r="H248" i="1"/>
  <c r="G248" i="1"/>
  <c r="H561" i="1"/>
  <c r="G561" i="1"/>
  <c r="D636" i="4"/>
  <c r="F528" i="4"/>
  <c r="C522" i="1"/>
  <c r="D407" i="4"/>
  <c r="F298" i="4"/>
  <c r="C293" i="1"/>
  <c r="H1047" i="1"/>
  <c r="G1047" i="1"/>
  <c r="F176" i="5"/>
  <c r="H22" i="3"/>
  <c r="D175" i="5"/>
  <c r="C1153" i="1"/>
  <c r="D635" i="4"/>
  <c r="I23" i="3"/>
  <c r="D1214" i="1"/>
  <c r="E636" i="4"/>
  <c r="D630" i="1" s="1"/>
  <c r="D522" i="1"/>
  <c r="E635" i="4"/>
  <c r="D629" i="1" s="1"/>
  <c r="G278" i="9"/>
  <c r="F6" i="5"/>
  <c r="C984" i="1"/>
  <c r="E289" i="4"/>
  <c r="E290" i="4" s="1"/>
  <c r="D286" i="1" s="1"/>
  <c r="I17" i="3"/>
  <c r="D147" i="1"/>
  <c r="G637" i="1"/>
  <c r="H637" i="1"/>
  <c r="F6" i="4"/>
  <c r="D412" i="4"/>
  <c r="H16" i="3"/>
  <c r="C2" i="1"/>
  <c r="H1215" i="1"/>
  <c r="G1215" i="1"/>
  <c r="I16" i="3"/>
  <c r="E412" i="4"/>
  <c r="D2" i="1"/>
  <c r="G509" i="1"/>
  <c r="H509" i="1"/>
  <c r="H211" i="1"/>
  <c r="G211" i="1"/>
  <c r="D984" i="1"/>
  <c r="H1154" i="1"/>
  <c r="G1154" i="1"/>
  <c r="G358" i="1"/>
  <c r="H358" i="1"/>
  <c r="G453" i="1"/>
  <c r="H453" i="1"/>
  <c r="G3" i="1"/>
  <c r="H3" i="1"/>
  <c r="F237" i="5"/>
  <c r="C1214" i="1"/>
  <c r="H23" i="3"/>
  <c r="H129" i="1"/>
  <c r="G129" i="1"/>
  <c r="D289" i="4"/>
  <c r="D290" i="4" s="1"/>
  <c r="F151" i="4"/>
  <c r="H17" i="3"/>
  <c r="C147" i="1"/>
  <c r="G1383" i="1"/>
  <c r="H1383" i="1"/>
  <c r="H1096" i="1"/>
  <c r="G1096" i="1"/>
  <c r="D408" i="4"/>
  <c r="F350" i="4"/>
  <c r="C345" i="1"/>
  <c r="G259" i="1"/>
  <c r="H259" i="1"/>
  <c r="H306" i="1"/>
  <c r="G306" i="1"/>
  <c r="H220" i="1"/>
  <c r="G220" i="1"/>
  <c r="H985" i="1"/>
  <c r="G985" i="1"/>
  <c r="G1436" i="1"/>
  <c r="H523" i="1"/>
  <c r="G523" i="1"/>
  <c r="H1517" i="1"/>
  <c r="G1517" i="1"/>
  <c r="H11" i="3"/>
  <c r="E175" i="5"/>
  <c r="D1152" i="1" s="1"/>
  <c r="G192" i="1"/>
  <c r="H192" i="1"/>
  <c r="G294" i="1"/>
  <c r="H294" i="1"/>
  <c r="H587" i="1"/>
  <c r="G587" i="1"/>
  <c r="H21" i="3"/>
  <c r="F68" i="5"/>
  <c r="C1046" i="1"/>
  <c r="G1329" i="1"/>
  <c r="H1329" i="1"/>
  <c r="H9" i="3"/>
  <c r="H1518" i="1"/>
  <c r="G1518" i="1"/>
  <c r="G78" i="1"/>
  <c r="H78" i="1"/>
  <c r="H46" i="1"/>
  <c r="G46" i="1"/>
  <c r="G346" i="1"/>
  <c r="H346" i="1"/>
  <c r="E408" i="4"/>
  <c r="D403" i="1" s="1"/>
  <c r="D345" i="1"/>
  <c r="H1167" i="1"/>
  <c r="G1167" i="1"/>
  <c r="E316" i="9"/>
  <c r="B317" i="9"/>
  <c r="H278" i="9" l="1"/>
  <c r="E278" i="9" s="1"/>
  <c r="F290" i="4"/>
  <c r="C286" i="1"/>
  <c r="H1046" i="1"/>
  <c r="G1046" i="1"/>
  <c r="G147" i="1"/>
  <c r="H147" i="1"/>
  <c r="E639" i="4"/>
  <c r="D407" i="1"/>
  <c r="H984" i="1"/>
  <c r="G984" i="1"/>
  <c r="G293" i="1"/>
  <c r="H293" i="1"/>
  <c r="K3" i="9"/>
  <c r="I9" i="3"/>
  <c r="G345" i="1"/>
  <c r="H345" i="1"/>
  <c r="G2" i="1"/>
  <c r="H2" i="1"/>
  <c r="F635" i="4"/>
  <c r="C629" i="1"/>
  <c r="F636" i="4"/>
  <c r="C630" i="1"/>
  <c r="H1153" i="1"/>
  <c r="G1153" i="1"/>
  <c r="F407" i="4"/>
  <c r="C402" i="1"/>
  <c r="N3" i="9"/>
  <c r="I11" i="3"/>
  <c r="F408" i="4"/>
  <c r="C403" i="1"/>
  <c r="D413" i="4"/>
  <c r="D291" i="4"/>
  <c r="F289" i="4"/>
  <c r="C285" i="1"/>
  <c r="G1214" i="1"/>
  <c r="H1214" i="1"/>
  <c r="D639" i="4"/>
  <c r="F412" i="4"/>
  <c r="C407" i="1"/>
  <c r="E413" i="4"/>
  <c r="E291" i="4"/>
  <c r="D287" i="1" s="1"/>
  <c r="D285" i="1"/>
  <c r="G284" i="9"/>
  <c r="E284" i="9" s="1"/>
  <c r="B284" i="9" s="1"/>
  <c r="F175" i="5"/>
  <c r="C1152" i="1"/>
  <c r="G522" i="1"/>
  <c r="H522" i="1"/>
  <c r="E640" i="4" l="1"/>
  <c r="E641" i="4" s="1"/>
  <c r="E415" i="4"/>
  <c r="D410" i="1" s="1"/>
  <c r="D408" i="1"/>
  <c r="F639" i="4"/>
  <c r="C633" i="1"/>
  <c r="G630" i="1"/>
  <c r="H630" i="1"/>
  <c r="H286" i="1"/>
  <c r="G286" i="1"/>
  <c r="G629" i="1"/>
  <c r="H629" i="1"/>
  <c r="D633" i="1"/>
  <c r="H407" i="1"/>
  <c r="G407" i="1"/>
  <c r="F291" i="4"/>
  <c r="C287" i="1"/>
  <c r="E414" i="4"/>
  <c r="D409" i="1" s="1"/>
  <c r="D640" i="4"/>
  <c r="D641" i="4" s="1"/>
  <c r="F413" i="4"/>
  <c r="D415" i="4"/>
  <c r="C408" i="1"/>
  <c r="H1152" i="1"/>
  <c r="G1152" i="1"/>
  <c r="D414" i="4"/>
  <c r="G285" i="1"/>
  <c r="H285" i="1"/>
  <c r="H403" i="1"/>
  <c r="G403" i="1"/>
  <c r="H402" i="1"/>
  <c r="G402" i="1"/>
  <c r="E277" i="9"/>
  <c r="B278" i="9"/>
  <c r="H8" i="3"/>
  <c r="D635" i="1" l="1"/>
  <c r="F641" i="4"/>
  <c r="C635" i="1"/>
  <c r="E642" i="4"/>
  <c r="E645" i="4" s="1"/>
  <c r="D634" i="1"/>
  <c r="M3" i="9"/>
  <c r="I8" i="3"/>
  <c r="D642" i="4"/>
  <c r="D645" i="4" s="1"/>
  <c r="F640" i="4"/>
  <c r="C634" i="1"/>
  <c r="G408" i="1"/>
  <c r="H408" i="1"/>
  <c r="F414" i="4"/>
  <c r="C409" i="1"/>
  <c r="F415" i="4"/>
  <c r="C410" i="1"/>
  <c r="H287" i="1"/>
  <c r="G287" i="1"/>
  <c r="G633" i="1"/>
  <c r="H633" i="1"/>
  <c r="I18" i="3" l="1"/>
  <c r="D639" i="1"/>
  <c r="F645" i="4"/>
  <c r="H18" i="3"/>
  <c r="C639" i="1"/>
  <c r="G634" i="1"/>
  <c r="H634" i="1"/>
  <c r="H410" i="1"/>
  <c r="G410" i="1"/>
  <c r="D646" i="4"/>
  <c r="F642" i="4"/>
  <c r="C636" i="1"/>
  <c r="E646" i="4"/>
  <c r="D636" i="1"/>
  <c r="G635" i="1"/>
  <c r="H635" i="1"/>
  <c r="H409" i="1"/>
  <c r="G409" i="1"/>
  <c r="G636" i="1" l="1"/>
  <c r="H636" i="1"/>
  <c r="I19" i="3"/>
  <c r="D640" i="1"/>
  <c r="F646" i="4"/>
  <c r="H19" i="3"/>
  <c r="C640" i="1"/>
  <c r="G276" i="9"/>
  <c r="E276" i="9" s="1"/>
  <c r="B276" i="9" s="1"/>
  <c r="H639" i="1"/>
  <c r="G639" i="1"/>
  <c r="G640" i="1" l="1"/>
  <c r="H640" i="1"/>
  <c r="H7" i="3"/>
  <c r="J3" i="9" l="1"/>
  <c r="G274" i="9" l="1"/>
  <c r="M272" i="9"/>
  <c r="H274" i="9"/>
  <c r="L272" i="9"/>
  <c r="H18" i="9"/>
  <c r="G18" i="9"/>
  <c r="H17" i="9"/>
  <c r="K6" i="9"/>
  <c r="J11" i="9"/>
  <c r="I17" i="9"/>
  <c r="J8" i="9"/>
  <c r="I13" i="9"/>
  <c r="L15" i="9"/>
  <c r="J7" i="9"/>
  <c r="I12" i="9"/>
  <c r="I9" i="9"/>
  <c r="G15" i="9"/>
  <c r="I6" i="9"/>
  <c r="K12" i="9"/>
  <c r="G17" i="9"/>
  <c r="K5" i="9"/>
  <c r="J10" i="9"/>
  <c r="M16" i="9"/>
  <c r="I8" i="9"/>
  <c r="M15" i="9"/>
  <c r="I5" i="9"/>
  <c r="K11" i="9"/>
  <c r="H16" i="9"/>
  <c r="K8" i="9"/>
  <c r="J13" i="9"/>
  <c r="J6" i="9"/>
  <c r="I11" i="9"/>
  <c r="J5" i="9"/>
  <c r="K10" i="9"/>
  <c r="G16" i="9"/>
  <c r="K7" i="9"/>
  <c r="J12" i="9"/>
  <c r="J17" i="9"/>
  <c r="J9" i="9"/>
  <c r="H15" i="9"/>
  <c r="I7" i="9"/>
  <c r="K13" i="9"/>
  <c r="L16" i="9"/>
  <c r="K9" i="9"/>
  <c r="F16" i="9" l="1"/>
  <c r="E274" i="9"/>
  <c r="E20" i="9" s="1"/>
  <c r="I7" i="3" s="1"/>
  <c r="E15" i="9"/>
  <c r="E5" i="9"/>
  <c r="B5" i="9" s="1"/>
  <c r="E6" i="9"/>
  <c r="B6" i="9" s="1"/>
  <c r="E18" i="9"/>
  <c r="B18" i="9" s="1"/>
  <c r="E10" i="9"/>
  <c r="B10" i="9" s="1"/>
  <c r="E9" i="9"/>
  <c r="B9" i="9" s="1"/>
  <c r="F272" i="9"/>
  <c r="E7" i="9"/>
  <c r="B7" i="9" s="1"/>
  <c r="E11" i="9"/>
  <c r="B11" i="9" s="1"/>
  <c r="E8" i="9"/>
  <c r="B8" i="9" s="1"/>
  <c r="E17" i="9"/>
  <c r="B17" i="9" s="1"/>
  <c r="E13" i="9"/>
  <c r="B13" i="9" s="1"/>
  <c r="E16" i="9"/>
  <c r="E12" i="9"/>
  <c r="B12" i="9" s="1"/>
  <c r="F15" i="9"/>
  <c r="F14" i="9" s="1"/>
  <c r="B16" i="9" l="1"/>
  <c r="B274" i="9"/>
  <c r="E4" i="9"/>
  <c r="E14" i="9"/>
  <c r="B15" i="9"/>
  <c r="B272" i="9"/>
  <c r="F20" i="9"/>
  <c r="F3" i="9" s="1"/>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<sst xmlns="http://schemas.openxmlformats.org/spreadsheetml/2006/main" count="4369" uniqueCount="3421">
  <si>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</si>
  <si>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</si>
  <si>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</si>
  <si>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</si>
  <si>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</si>
  <si>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</si>
  <si>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</si>
  <si>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</si>
  <si>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</si>
  <si>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</si>
  <si>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</si>
  <si>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</si>
  <si>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</si>
  <si>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</si>
  <si>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</si>
  <si>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</si>
  <si>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</si>
  <si>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</si>
  <si>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</si>
  <si>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</si>
  <si>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</si>
  <si>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</si>
  <si>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</si>
  <si>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</si>
  <si>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</si>
  <si>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</si>
  <si>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</si>
  <si>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</si>
  <si>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</si>
  <si>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</si>
  <si>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</si>
  <si>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LEKSIKOGRAFSKI ZAVOD MIROSLAV KRLEŽA</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</si>
  <si>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</si>
  <si>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</si>
  <si>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</si>
  <si>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</si>
  <si>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</si>
  <si>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</si>
  <si>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</si>
  <si>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</si>
  <si>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</si>
  <si>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</si>
  <si>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</si>
  <si>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</si>
  <si>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</si>
  <si>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</si>
  <si>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</si>
  <si>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</si>
  <si>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</si>
  <si>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21869 - LEKSIKOGRAFSKI ZAVOD MIROSLAV KRLEŽA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</si>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</sst>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3414655.8899999997</v>
      </c>
      <c r="D2" s="6">
        <f>'PR-RAS'!E6</f>
        <v>3892802.16</v>
      </c>
      <c r="E2" s="6">
        <v>0</v>
      </c>
      <c r="F2" s="6">
        <v>0</v>
      </c>
      <c r="G2" s="7">
        <f t="shared" ref="G2:G264" si="0">(B2/1000)*(C2*1+D2*2)</f>
        <v>11200.26021</v>
      </c>
      <c r="H2" s="7">
        <f t="shared" ref="H2:H264" si="1">ABS(C2-ROUND(C2,0))+ABS(D2-ROUND(D2,0))</f>
        <v>0.27000000048428774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3491.94</v>
      </c>
      <c r="D46" s="1">
        <f>'PR-RAS'!E50</f>
        <v>118476.07</v>
      </c>
      <c r="E46" s="1">
        <v>0</v>
      </c>
      <c r="F46" s="1">
        <v>0</v>
      </c>
      <c r="G46" s="2">
        <f t="shared" si="0"/>
        <v>10819.9836</v>
      </c>
      <c r="H46" s="2">
        <f t="shared" si="1"/>
        <v>0.13000000000693035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3491.94</v>
      </c>
      <c r="D73" s="1">
        <f>'PR-RAS'!E77</f>
        <v>118476.07</v>
      </c>
      <c r="E73" s="1">
        <v>0</v>
      </c>
      <c r="F73" s="1">
        <v>0</v>
      </c>
      <c r="G73" s="2">
        <f t="shared" si="0"/>
        <v>17311.973760000001</v>
      </c>
      <c r="H73" s="2">
        <f t="shared" si="1"/>
        <v>0.13000000000693035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3491.94</v>
      </c>
      <c r="D74" s="1">
        <f>'PR-RAS'!E78</f>
        <v>38846.07</v>
      </c>
      <c r="E74" s="1">
        <v>0</v>
      </c>
      <c r="F74" s="1">
        <v>0</v>
      </c>
      <c r="G74" s="2">
        <f t="shared" si="0"/>
        <v>5926.4378399999996</v>
      </c>
      <c r="H74" s="2">
        <f t="shared" si="1"/>
        <v>0.12999999999965439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79630</v>
      </c>
      <c r="E76" s="1">
        <v>0</v>
      </c>
      <c r="F76" s="1">
        <v>0</v>
      </c>
      <c r="G76" s="2">
        <f t="shared" si="0"/>
        <v>11944.5</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3131.06</v>
      </c>
      <c r="D78" s="1">
        <f>'PR-RAS'!E82</f>
        <v>6358.01</v>
      </c>
      <c r="E78" s="1">
        <v>0</v>
      </c>
      <c r="F78" s="1">
        <v>0</v>
      </c>
      <c r="G78" s="2">
        <f t="shared" si="0"/>
        <v>1220.22516</v>
      </c>
      <c r="H78" s="2">
        <f t="shared" si="1"/>
        <v>7.0000000000163709E-2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3131.06</v>
      </c>
      <c r="D79" s="1">
        <f>'PR-RAS'!E83</f>
        <v>6358.01</v>
      </c>
      <c r="E79" s="1">
        <v>0</v>
      </c>
      <c r="F79" s="1">
        <v>0</v>
      </c>
      <c r="G79" s="2">
        <f t="shared" si="0"/>
        <v>1236.07224</v>
      </c>
      <c r="H79" s="2">
        <f t="shared" si="1"/>
        <v>7.0000000000163709E-2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0.97</v>
      </c>
      <c r="D81" s="1">
        <f>'PR-RAS'!E85</f>
        <v>12.36</v>
      </c>
      <c r="E81" s="1">
        <v>0</v>
      </c>
      <c r="F81" s="1">
        <v>0</v>
      </c>
      <c r="G81" s="2">
        <f t="shared" si="0"/>
        <v>2.0551999999999997</v>
      </c>
      <c r="H81" s="2">
        <f t="shared" si="1"/>
        <v>0.38999999999999946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9.44</v>
      </c>
      <c r="D83" s="1">
        <f>'PR-RAS'!E87</f>
        <v>8.15</v>
      </c>
      <c r="E83" s="1">
        <v>0</v>
      </c>
      <c r="F83" s="1">
        <v>0</v>
      </c>
      <c r="G83" s="2">
        <f t="shared" si="0"/>
        <v>2.1106800000000003</v>
      </c>
      <c r="H83" s="2">
        <f t="shared" si="1"/>
        <v>0.58999999999999986</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3120.65</v>
      </c>
      <c r="D84" s="1">
        <f>'PR-RAS'!E88</f>
        <v>6337.5</v>
      </c>
      <c r="E84" s="1">
        <v>0</v>
      </c>
      <c r="F84" s="1">
        <v>0</v>
      </c>
      <c r="G84" s="2">
        <f t="shared" si="0"/>
        <v>1311.0389500000001</v>
      </c>
      <c r="H84" s="2">
        <f t="shared" si="1"/>
        <v>0.84999999999990905</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498119.24</v>
      </c>
      <c r="D120" s="1">
        <f>'PR-RAS'!E124</f>
        <v>542845.64999999991</v>
      </c>
      <c r="E120" s="1">
        <v>0</v>
      </c>
      <c r="F120" s="1">
        <v>0</v>
      </c>
      <c r="G120" s="2">
        <f t="shared" si="0"/>
        <v>188473.45425999997</v>
      </c>
      <c r="H120" s="2">
        <f t="shared" si="1"/>
        <v>0.59000000008381903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498119.24</v>
      </c>
      <c r="D121" s="1">
        <f>'PR-RAS'!E125</f>
        <v>438885.64999999997</v>
      </c>
      <c r="E121" s="1">
        <v>0</v>
      </c>
      <c r="F121" s="1">
        <v>0</v>
      </c>
      <c r="G121" s="2">
        <f t="shared" si="0"/>
        <v>165106.86480000001</v>
      </c>
      <c r="H121" s="2">
        <f t="shared" si="1"/>
        <v>0.59000000002561137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38035.56</v>
      </c>
      <c r="D122" s="1">
        <f>'PR-RAS'!E126</f>
        <v>23624.91</v>
      </c>
      <c r="E122" s="1">
        <v>0</v>
      </c>
      <c r="F122" s="1">
        <v>0</v>
      </c>
      <c r="G122" s="2">
        <f t="shared" si="0"/>
        <v>10319.53098</v>
      </c>
      <c r="H122" s="2">
        <f t="shared" si="1"/>
        <v>0.53000000000247383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460083.68</v>
      </c>
      <c r="D123" s="1">
        <f>'PR-RAS'!E127</f>
        <v>415260.74</v>
      </c>
      <c r="E123" s="1">
        <v>0</v>
      </c>
      <c r="F123" s="1">
        <v>0</v>
      </c>
      <c r="G123" s="2">
        <f t="shared" si="0"/>
        <v>157453.82952</v>
      </c>
      <c r="H123" s="2">
        <f t="shared" si="1"/>
        <v>0.58000000001629815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103960</v>
      </c>
      <c r="E124" s="1">
        <v>0</v>
      </c>
      <c r="F124" s="1">
        <v>0</v>
      </c>
      <c r="G124" s="2">
        <f t="shared" si="0"/>
        <v>25574.16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103960</v>
      </c>
      <c r="E125" s="1">
        <v>0</v>
      </c>
      <c r="F125" s="1">
        <v>0</v>
      </c>
      <c r="G125" s="2">
        <f t="shared" si="0"/>
        <v>25782.079999999998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2909913.65</v>
      </c>
      <c r="D129" s="1">
        <f>'PR-RAS'!E133</f>
        <v>3225122.43</v>
      </c>
      <c r="E129" s="1">
        <v>0</v>
      </c>
      <c r="F129" s="1">
        <v>0</v>
      </c>
      <c r="G129" s="2">
        <f t="shared" si="0"/>
        <v>1198100.2892799999</v>
      </c>
      <c r="H129" s="2">
        <f t="shared" si="1"/>
        <v>0.78000000026077032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2909913.65</v>
      </c>
      <c r="D130" s="1">
        <f>'PR-RAS'!E134</f>
        <v>3225122.43</v>
      </c>
      <c r="E130" s="1">
        <v>0</v>
      </c>
      <c r="F130" s="1">
        <v>0</v>
      </c>
      <c r="G130" s="2">
        <f t="shared" si="0"/>
        <v>1207460.4477899999</v>
      </c>
      <c r="H130" s="2">
        <f t="shared" si="1"/>
        <v>0.78000000026077032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2909913.65</v>
      </c>
      <c r="D131" s="1">
        <f>'PR-RAS'!E135</f>
        <v>3225122.43</v>
      </c>
      <c r="E131" s="1">
        <v>0</v>
      </c>
      <c r="F131" s="1">
        <v>0</v>
      </c>
      <c r="G131" s="2">
        <f t="shared" si="0"/>
        <v>1216820.6063000001</v>
      </c>
      <c r="H131" s="2">
        <f t="shared" si="1"/>
        <v>0.78000000026077032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3357507</v>
      </c>
      <c r="D147" s="1">
        <f>'PR-RAS'!E151</f>
        <v>3713677.0200000005</v>
      </c>
      <c r="E147" s="1">
        <v>0</v>
      </c>
      <c r="F147" s="1">
        <v>0</v>
      </c>
      <c r="G147" s="2">
        <f t="shared" si="0"/>
        <v>1574589.71184</v>
      </c>
      <c r="H147" s="2">
        <f t="shared" si="1"/>
        <v>2.0000000484287739E-2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2827361.2600000002</v>
      </c>
      <c r="D148" s="1">
        <f>'PR-RAS'!E152</f>
        <v>3189224.74</v>
      </c>
      <c r="E148" s="1">
        <v>0</v>
      </c>
      <c r="F148" s="1">
        <v>0</v>
      </c>
      <c r="G148" s="2">
        <f t="shared" si="0"/>
        <v>1353254.17878</v>
      </c>
      <c r="H148" s="2">
        <f t="shared" si="1"/>
        <v>0.52000000001862645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2348629.65</v>
      </c>
      <c r="D149" s="1">
        <f>'PR-RAS'!E153</f>
        <v>2648261.92</v>
      </c>
      <c r="E149" s="1">
        <v>0</v>
      </c>
      <c r="F149" s="1">
        <v>0</v>
      </c>
      <c r="G149" s="2">
        <f t="shared" si="0"/>
        <v>1131482.71652</v>
      </c>
      <c r="H149" s="2">
        <f t="shared" si="1"/>
        <v>0.43000000016763806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2348629.65</v>
      </c>
      <c r="D150" s="1">
        <f>'PR-RAS'!E154</f>
        <v>2648261.92</v>
      </c>
      <c r="E150" s="1">
        <v>0</v>
      </c>
      <c r="F150" s="1">
        <v>0</v>
      </c>
      <c r="G150" s="2">
        <f t="shared" si="0"/>
        <v>1139127.87001</v>
      </c>
      <c r="H150" s="2">
        <f t="shared" si="1"/>
        <v>0.43000000016763806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93916.74</v>
      </c>
      <c r="D154" s="1">
        <f>'PR-RAS'!E158</f>
        <v>109477.79</v>
      </c>
      <c r="E154" s="1">
        <v>0</v>
      </c>
      <c r="F154" s="1">
        <v>0</v>
      </c>
      <c r="G154" s="2">
        <f t="shared" si="0"/>
        <v>47869.464959999998</v>
      </c>
      <c r="H154" s="2">
        <f t="shared" si="1"/>
        <v>0.47000000000116415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384814.87</v>
      </c>
      <c r="D155" s="1">
        <f>'PR-RAS'!E159</f>
        <v>431485.03</v>
      </c>
      <c r="E155" s="1">
        <v>0</v>
      </c>
      <c r="F155" s="1">
        <v>0</v>
      </c>
      <c r="G155" s="2">
        <f t="shared" si="0"/>
        <v>192158.87922000003</v>
      </c>
      <c r="H155" s="2">
        <f t="shared" si="1"/>
        <v>0.16000000003259629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384429.1</v>
      </c>
      <c r="D157" s="1">
        <f>'PR-RAS'!E161</f>
        <v>431250.52</v>
      </c>
      <c r="E157" s="1">
        <v>0</v>
      </c>
      <c r="F157" s="1">
        <v>0</v>
      </c>
      <c r="G157" s="2">
        <f t="shared" si="0"/>
        <v>194521.10184000002</v>
      </c>
      <c r="H157" s="2">
        <f t="shared" si="1"/>
        <v>0.57999999995809048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385.77</v>
      </c>
      <c r="D158" s="1">
        <f>'PR-RAS'!E162</f>
        <v>234.51</v>
      </c>
      <c r="E158" s="1">
        <v>0</v>
      </c>
      <c r="F158" s="1">
        <v>0</v>
      </c>
      <c r="G158" s="2">
        <f t="shared" si="0"/>
        <v>134.20203000000001</v>
      </c>
      <c r="H158" s="2">
        <f t="shared" si="1"/>
        <v>0.72000000000002728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513362.92999999993</v>
      </c>
      <c r="D159" s="1">
        <f>'PR-RAS'!E163</f>
        <v>516136.68000000005</v>
      </c>
      <c r="E159" s="1">
        <v>0</v>
      </c>
      <c r="F159" s="1">
        <v>0</v>
      </c>
      <c r="G159" s="2">
        <f t="shared" si="0"/>
        <v>244210.53382000001</v>
      </c>
      <c r="H159" s="2">
        <f t="shared" si="1"/>
        <v>0.39000000001396984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62490.400000000001</v>
      </c>
      <c r="D160" s="1">
        <f>'PR-RAS'!E164</f>
        <v>71088.38</v>
      </c>
      <c r="E160" s="1">
        <v>0</v>
      </c>
      <c r="F160" s="1">
        <v>0</v>
      </c>
      <c r="G160" s="2">
        <f t="shared" si="0"/>
        <v>32542.078440000001</v>
      </c>
      <c r="H160" s="2">
        <f t="shared" si="1"/>
        <v>0.7800000000061118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1665.15</v>
      </c>
      <c r="D161" s="1">
        <f>'PR-RAS'!E165</f>
        <v>4131.0200000000004</v>
      </c>
      <c r="E161" s="1">
        <v>0</v>
      </c>
      <c r="F161" s="1">
        <v>0</v>
      </c>
      <c r="G161" s="2">
        <f t="shared" si="0"/>
        <v>1588.3504</v>
      </c>
      <c r="H161" s="2">
        <f t="shared" si="1"/>
        <v>0.17000000000052751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58894.54</v>
      </c>
      <c r="D162" s="1">
        <f>'PR-RAS'!E166</f>
        <v>63723.17</v>
      </c>
      <c r="E162" s="1">
        <v>0</v>
      </c>
      <c r="F162" s="1">
        <v>0</v>
      </c>
      <c r="G162" s="2">
        <f t="shared" si="0"/>
        <v>30000.881680000002</v>
      </c>
      <c r="H162" s="2">
        <f t="shared" si="1"/>
        <v>0.62999999999738066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1533.87</v>
      </c>
      <c r="D163" s="1">
        <f>'PR-RAS'!E167</f>
        <v>2164.9899999999998</v>
      </c>
      <c r="E163" s="1">
        <v>0</v>
      </c>
      <c r="F163" s="1">
        <v>0</v>
      </c>
      <c r="G163" s="2">
        <f t="shared" si="0"/>
        <v>949.94369999999992</v>
      </c>
      <c r="H163" s="2">
        <f t="shared" si="1"/>
        <v>0.14000000000032742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396.84</v>
      </c>
      <c r="D164" s="1">
        <f>'PR-RAS'!E168</f>
        <v>1069.2</v>
      </c>
      <c r="E164" s="1">
        <v>0</v>
      </c>
      <c r="F164" s="1">
        <v>0</v>
      </c>
      <c r="G164" s="2">
        <f t="shared" si="0"/>
        <v>413.24412000000007</v>
      </c>
      <c r="H164" s="2">
        <f t="shared" si="1"/>
        <v>0.36000000000007049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196381.69999999998</v>
      </c>
      <c r="D165" s="1">
        <f>'PR-RAS'!E169</f>
        <v>133843.74</v>
      </c>
      <c r="E165" s="1">
        <v>0</v>
      </c>
      <c r="F165" s="1">
        <v>0</v>
      </c>
      <c r="G165" s="2">
        <f t="shared" si="0"/>
        <v>76107.345519999988</v>
      </c>
      <c r="H165" s="2">
        <f t="shared" si="1"/>
        <v>0.56000000002677552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21063.19</v>
      </c>
      <c r="D166" s="1">
        <f>'PR-RAS'!E170</f>
        <v>25132.39</v>
      </c>
      <c r="E166" s="1">
        <v>0</v>
      </c>
      <c r="F166" s="1">
        <v>0</v>
      </c>
      <c r="G166" s="2">
        <f t="shared" si="0"/>
        <v>11769.11505</v>
      </c>
      <c r="H166" s="2">
        <f t="shared" si="1"/>
        <v>0.57999999999810825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702.77</v>
      </c>
      <c r="D167" s="1">
        <f>'PR-RAS'!E171</f>
        <v>60.3</v>
      </c>
      <c r="E167" s="1">
        <v>0</v>
      </c>
      <c r="F167" s="1">
        <v>0</v>
      </c>
      <c r="G167" s="2">
        <f t="shared" si="0"/>
        <v>136.67942000000002</v>
      </c>
      <c r="H167" s="2">
        <f t="shared" si="1"/>
        <v>0.53000000000001535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171383.27</v>
      </c>
      <c r="D168" s="1">
        <f>'PR-RAS'!E172</f>
        <v>104563.68</v>
      </c>
      <c r="E168" s="1">
        <v>0</v>
      </c>
      <c r="F168" s="1">
        <v>0</v>
      </c>
      <c r="G168" s="2">
        <f t="shared" si="0"/>
        <v>63545.275210000007</v>
      </c>
      <c r="H168" s="2">
        <f t="shared" si="1"/>
        <v>0.58999999999650754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1665.62</v>
      </c>
      <c r="D169" s="1">
        <f>'PR-RAS'!E173</f>
        <v>2529.71</v>
      </c>
      <c r="E169" s="1">
        <v>0</v>
      </c>
      <c r="F169" s="1">
        <v>0</v>
      </c>
      <c r="G169" s="2">
        <f t="shared" si="0"/>
        <v>1129.80672</v>
      </c>
      <c r="H169" s="2">
        <f t="shared" si="1"/>
        <v>0.67000000000007276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642.14</v>
      </c>
      <c r="D170" s="1">
        <f>'PR-RAS'!E174</f>
        <v>0</v>
      </c>
      <c r="E170" s="1">
        <v>0</v>
      </c>
      <c r="F170" s="1">
        <v>0</v>
      </c>
      <c r="G170" s="2">
        <f t="shared" si="0"/>
        <v>108.52166000000001</v>
      </c>
      <c r="H170" s="2">
        <f t="shared" si="1"/>
        <v>0.13999999999998636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924.71</v>
      </c>
      <c r="D172" s="1">
        <f>'PR-RAS'!E176</f>
        <v>1557.66</v>
      </c>
      <c r="E172" s="1">
        <v>0</v>
      </c>
      <c r="F172" s="1">
        <v>0</v>
      </c>
      <c r="G172" s="2">
        <f t="shared" si="0"/>
        <v>690.84513000000004</v>
      </c>
      <c r="H172" s="2">
        <f t="shared" si="1"/>
        <v>0.62999999999988177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199345.99</v>
      </c>
      <c r="D173" s="1">
        <f>'PR-RAS'!E177</f>
        <v>256097.70000000004</v>
      </c>
      <c r="E173" s="1">
        <v>0</v>
      </c>
      <c r="F173" s="1">
        <v>0</v>
      </c>
      <c r="G173" s="2">
        <f t="shared" si="0"/>
        <v>122385.11908000002</v>
      </c>
      <c r="H173" s="2">
        <f t="shared" si="1"/>
        <v>0.30999999996856786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6773.82</v>
      </c>
      <c r="D174" s="1">
        <f>'PR-RAS'!E178</f>
        <v>7977.03</v>
      </c>
      <c r="E174" s="1">
        <v>0</v>
      </c>
      <c r="F174" s="1">
        <v>0</v>
      </c>
      <c r="G174" s="2">
        <f t="shared" si="0"/>
        <v>3931.9232399999992</v>
      </c>
      <c r="H174" s="2">
        <f t="shared" si="1"/>
        <v>0.21000000000003638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58211.37</v>
      </c>
      <c r="D175" s="1">
        <f>'PR-RAS'!E179</f>
        <v>64905.15</v>
      </c>
      <c r="E175" s="1">
        <v>0</v>
      </c>
      <c r="F175" s="1">
        <v>0</v>
      </c>
      <c r="G175" s="2">
        <f t="shared" si="0"/>
        <v>32715.77058</v>
      </c>
      <c r="H175" s="2">
        <f t="shared" si="1"/>
        <v>0.52000000000407454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9163.06</v>
      </c>
      <c r="D176" s="1">
        <f>'PR-RAS'!E180</f>
        <v>5773.05</v>
      </c>
      <c r="E176" s="1">
        <v>0</v>
      </c>
      <c r="F176" s="1">
        <v>0</v>
      </c>
      <c r="G176" s="2">
        <f t="shared" si="0"/>
        <v>3624.1029999999996</v>
      </c>
      <c r="H176" s="2">
        <f t="shared" si="1"/>
        <v>0.10999999999967258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35313.9</v>
      </c>
      <c r="D177" s="1">
        <f>'PR-RAS'!E181</f>
        <v>32264.15</v>
      </c>
      <c r="E177" s="1">
        <v>0</v>
      </c>
      <c r="F177" s="1">
        <v>0</v>
      </c>
      <c r="G177" s="2">
        <f t="shared" si="0"/>
        <v>17572.227200000001</v>
      </c>
      <c r="H177" s="2">
        <f t="shared" si="1"/>
        <v>0.25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3411.51</v>
      </c>
      <c r="D178" s="1">
        <f>'PR-RAS'!E182</f>
        <v>3696</v>
      </c>
      <c r="E178" s="1">
        <v>0</v>
      </c>
      <c r="F178" s="1">
        <v>0</v>
      </c>
      <c r="G178" s="2">
        <f t="shared" si="0"/>
        <v>1912.22127</v>
      </c>
      <c r="H178" s="2">
        <f t="shared" si="1"/>
        <v>0.48999999999978172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667.16</v>
      </c>
      <c r="D179" s="1">
        <f>'PR-RAS'!E183</f>
        <v>153.85</v>
      </c>
      <c r="E179" s="1">
        <v>0</v>
      </c>
      <c r="F179" s="1">
        <v>0</v>
      </c>
      <c r="G179" s="2">
        <f t="shared" si="0"/>
        <v>173.52507999999997</v>
      </c>
      <c r="H179" s="2">
        <f t="shared" si="1"/>
        <v>0.30999999999997385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55742.879999999997</v>
      </c>
      <c r="D180" s="1">
        <f>'PR-RAS'!E184</f>
        <v>124137.74</v>
      </c>
      <c r="E180" s="1">
        <v>0</v>
      </c>
      <c r="F180" s="1">
        <v>0</v>
      </c>
      <c r="G180" s="2">
        <f t="shared" si="0"/>
        <v>54419.286439999996</v>
      </c>
      <c r="H180" s="2">
        <f t="shared" si="1"/>
        <v>0.37999999999738066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30062.29</v>
      </c>
      <c r="D182" s="1">
        <f>'PR-RAS'!E186</f>
        <v>17190.73</v>
      </c>
      <c r="E182" s="1">
        <v>0</v>
      </c>
      <c r="F182" s="1">
        <v>0</v>
      </c>
      <c r="G182" s="2">
        <f t="shared" si="0"/>
        <v>11664.31875</v>
      </c>
      <c r="H182" s="2">
        <f t="shared" si="1"/>
        <v>0.56000000000130967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55144.84</v>
      </c>
      <c r="D184" s="1">
        <f>'PR-RAS'!E188</f>
        <v>55106.86</v>
      </c>
      <c r="E184" s="1">
        <v>0</v>
      </c>
      <c r="F184" s="1">
        <v>0</v>
      </c>
      <c r="G184" s="2">
        <f t="shared" si="0"/>
        <v>30260.616480000001</v>
      </c>
      <c r="H184" s="2">
        <f t="shared" si="1"/>
        <v>0.30000000000291038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4980.04</v>
      </c>
      <c r="D185" s="1">
        <f>'PR-RAS'!E189</f>
        <v>6949.88</v>
      </c>
      <c r="E185" s="1">
        <v>0</v>
      </c>
      <c r="F185" s="1">
        <v>0</v>
      </c>
      <c r="G185" s="2">
        <f t="shared" si="0"/>
        <v>3473.8831999999998</v>
      </c>
      <c r="H185" s="2">
        <f t="shared" si="1"/>
        <v>0.15999999999985448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3691.09</v>
      </c>
      <c r="D186" s="1">
        <f>'PR-RAS'!E190</f>
        <v>3756.47</v>
      </c>
      <c r="E186" s="1">
        <v>0</v>
      </c>
      <c r="F186" s="1">
        <v>0</v>
      </c>
      <c r="G186" s="2">
        <f t="shared" si="0"/>
        <v>2072.7455499999996</v>
      </c>
      <c r="H186" s="2">
        <f t="shared" si="1"/>
        <v>0.55999999999994543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11131.39</v>
      </c>
      <c r="D187" s="1">
        <f>'PR-RAS'!E191</f>
        <v>7537.65</v>
      </c>
      <c r="E187" s="1">
        <v>0</v>
      </c>
      <c r="F187" s="1">
        <v>0</v>
      </c>
      <c r="G187" s="2">
        <f t="shared" si="0"/>
        <v>4874.44434</v>
      </c>
      <c r="H187" s="2">
        <f t="shared" si="1"/>
        <v>0.73999999999978172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1317.94</v>
      </c>
      <c r="D188" s="1">
        <f>'PR-RAS'!E192</f>
        <v>1764.35</v>
      </c>
      <c r="E188" s="1">
        <v>0</v>
      </c>
      <c r="F188" s="1">
        <v>0</v>
      </c>
      <c r="G188" s="2">
        <f t="shared" si="0"/>
        <v>906.3216799999999</v>
      </c>
      <c r="H188" s="2">
        <f t="shared" si="1"/>
        <v>0.40999999999985448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5260.14</v>
      </c>
      <c r="D189" s="1">
        <f>'PR-RAS'!E193</f>
        <v>7277.34</v>
      </c>
      <c r="E189" s="1">
        <v>0</v>
      </c>
      <c r="F189" s="1">
        <v>0</v>
      </c>
      <c r="G189" s="2">
        <f t="shared" si="0"/>
        <v>3725.1861599999997</v>
      </c>
      <c r="H189" s="2">
        <f t="shared" si="1"/>
        <v>0.48000000000047294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10978.27</v>
      </c>
      <c r="D190" s="1">
        <f>'PR-RAS'!E194</f>
        <v>6651.34</v>
      </c>
      <c r="E190" s="1">
        <v>0</v>
      </c>
      <c r="F190" s="1">
        <v>0</v>
      </c>
      <c r="G190" s="2">
        <f t="shared" si="0"/>
        <v>4589.0995499999999</v>
      </c>
      <c r="H190" s="2">
        <f t="shared" si="1"/>
        <v>0.61000000000058208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17785.97</v>
      </c>
      <c r="D191" s="1">
        <f>'PR-RAS'!E195</f>
        <v>21169.83</v>
      </c>
      <c r="E191" s="1">
        <v>0</v>
      </c>
      <c r="F191" s="1">
        <v>0</v>
      </c>
      <c r="G191" s="2">
        <f t="shared" si="0"/>
        <v>11423.869700000001</v>
      </c>
      <c r="H191" s="2">
        <f t="shared" si="1"/>
        <v>0.19999999999708962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14294.26</v>
      </c>
      <c r="D192" s="1">
        <f>'PR-RAS'!E196</f>
        <v>8315.6</v>
      </c>
      <c r="E192" s="1">
        <v>0</v>
      </c>
      <c r="F192" s="1">
        <v>0</v>
      </c>
      <c r="G192" s="2">
        <f t="shared" si="0"/>
        <v>5906.7628599999998</v>
      </c>
      <c r="H192" s="2">
        <f t="shared" si="1"/>
        <v>0.65999999999985448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14294.26</v>
      </c>
      <c r="D206" s="1">
        <f>'PR-RAS'!E210</f>
        <v>8315.6</v>
      </c>
      <c r="E206" s="1">
        <v>0</v>
      </c>
      <c r="F206" s="1">
        <v>0</v>
      </c>
      <c r="G206" s="2">
        <f t="shared" si="0"/>
        <v>6339.7192999999997</v>
      </c>
      <c r="H206" s="2">
        <f t="shared" si="1"/>
        <v>0.65999999999985448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2808.17</v>
      </c>
      <c r="D207" s="1">
        <f>'PR-RAS'!E211</f>
        <v>2537.96</v>
      </c>
      <c r="E207" s="1">
        <v>0</v>
      </c>
      <c r="F207" s="1">
        <v>0</v>
      </c>
      <c r="G207" s="2">
        <f t="shared" si="0"/>
        <v>1624.1225399999998</v>
      </c>
      <c r="H207" s="2">
        <f t="shared" si="1"/>
        <v>0.21000000000003638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4.95</v>
      </c>
      <c r="D208" s="1">
        <f>'PR-RAS'!E212</f>
        <v>0.02</v>
      </c>
      <c r="E208" s="1">
        <v>0</v>
      </c>
      <c r="F208" s="1">
        <v>0</v>
      </c>
      <c r="G208" s="2">
        <f t="shared" si="0"/>
        <v>1.0329299999999999</v>
      </c>
      <c r="H208" s="2">
        <f t="shared" si="1"/>
        <v>6.9999999999999826E-2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11477.11</v>
      </c>
      <c r="D209" s="1">
        <f>'PR-RAS'!E213</f>
        <v>5776.84</v>
      </c>
      <c r="E209" s="1">
        <v>0</v>
      </c>
      <c r="F209" s="1">
        <v>0</v>
      </c>
      <c r="G209" s="2">
        <f t="shared" si="0"/>
        <v>4790.4043199999996</v>
      </c>
      <c r="H209" s="2">
        <f t="shared" si="1"/>
        <v>0.27000000000043656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4.03</v>
      </c>
      <c r="D210" s="1">
        <f>'PR-RAS'!E214</f>
        <v>0.78</v>
      </c>
      <c r="E210" s="1">
        <v>0</v>
      </c>
      <c r="F210" s="1">
        <v>0</v>
      </c>
      <c r="G210" s="2">
        <f t="shared" si="0"/>
        <v>1.16831</v>
      </c>
      <c r="H210" s="2">
        <f t="shared" si="1"/>
        <v>0.25000000000000022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2488.5500000000002</v>
      </c>
      <c r="D248" s="1">
        <f>'PR-RAS'!E252</f>
        <v>0</v>
      </c>
      <c r="E248" s="1">
        <v>0</v>
      </c>
      <c r="F248" s="1">
        <v>0</v>
      </c>
      <c r="G248" s="2">
        <f t="shared" si="0"/>
        <v>614.67185000000006</v>
      </c>
      <c r="H248" s="2">
        <f t="shared" si="1"/>
        <v>0.4499999999998181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2488.5500000000002</v>
      </c>
      <c r="D255" s="1">
        <f>'PR-RAS'!E259</f>
        <v>0</v>
      </c>
      <c r="E255" s="1">
        <v>0</v>
      </c>
      <c r="F255" s="1">
        <v>0</v>
      </c>
      <c r="G255" s="2">
        <f t="shared" si="0"/>
        <v>632.09170000000006</v>
      </c>
      <c r="H255" s="2">
        <f t="shared" si="1"/>
        <v>0.4499999999998181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2488.5500000000002</v>
      </c>
      <c r="D256" s="1">
        <f>'PR-RAS'!E260</f>
        <v>0</v>
      </c>
      <c r="E256" s="1">
        <v>0</v>
      </c>
      <c r="F256" s="1">
        <v>0</v>
      </c>
      <c r="G256" s="2">
        <f t="shared" si="0"/>
        <v>634.58025000000009</v>
      </c>
      <c r="H256" s="2">
        <f t="shared" si="1"/>
        <v>0.4499999999998181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3357507</v>
      </c>
      <c r="D285" s="1">
        <f>'PR-RAS'!E289</f>
        <v>3713677.0200000005</v>
      </c>
      <c r="E285" s="1">
        <v>0</v>
      </c>
      <c r="F285" s="1">
        <v>0</v>
      </c>
      <c r="G285" s="2">
        <f t="shared" si="8"/>
        <v>3062900.5353600001</v>
      </c>
      <c r="H285" s="2">
        <f t="shared" si="9"/>
        <v>2.0000000484287739E-2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57148.889999999665</v>
      </c>
      <c r="D286" s="1">
        <f>'PR-RAS'!E290</f>
        <v>179125.13999999966</v>
      </c>
      <c r="E286" s="1">
        <v>0</v>
      </c>
      <c r="F286" s="1">
        <v>0</v>
      </c>
      <c r="G286" s="2">
        <f t="shared" si="8"/>
        <v>118388.76344999971</v>
      </c>
      <c r="H286" s="2">
        <f t="shared" si="9"/>
        <v>0.25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9126.33</v>
      </c>
      <c r="D288" s="1">
        <f>'PR-RAS'!E292</f>
        <v>46691.87</v>
      </c>
      <c r="E288" s="1">
        <v>0</v>
      </c>
      <c r="F288" s="1">
        <v>0</v>
      </c>
      <c r="G288" s="2">
        <f t="shared" si="8"/>
        <v>29420.390090000001</v>
      </c>
      <c r="H288" s="2">
        <f t="shared" si="9"/>
        <v>0.4599999999973079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11325.42</v>
      </c>
      <c r="D290" s="1">
        <f>'PR-RAS'!E294</f>
        <v>36223.49</v>
      </c>
      <c r="E290" s="1">
        <v>0</v>
      </c>
      <c r="F290" s="1">
        <v>0</v>
      </c>
      <c r="G290" s="2">
        <f t="shared" si="8"/>
        <v>24210.223599999998</v>
      </c>
      <c r="H290" s="2">
        <f t="shared" si="9"/>
        <v>0.90999999999803549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11325.42</v>
      </c>
      <c r="D291" s="1">
        <f>'PR-RAS'!E295</f>
        <v>36223.49</v>
      </c>
      <c r="E291" s="1">
        <v>0</v>
      </c>
      <c r="F291" s="1">
        <v>0</v>
      </c>
      <c r="G291" s="2">
        <f t="shared" si="8"/>
        <v>24293.995999999996</v>
      </c>
      <c r="H291" s="2">
        <f t="shared" si="9"/>
        <v>0.90999999999803549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464.91</v>
      </c>
      <c r="D293" s="1">
        <f>'PR-RAS'!E298</f>
        <v>184.93</v>
      </c>
      <c r="E293" s="1">
        <v>0</v>
      </c>
      <c r="F293" s="1">
        <v>0</v>
      </c>
      <c r="G293" s="2">
        <f t="shared" si="8"/>
        <v>243.75283999999999</v>
      </c>
      <c r="H293" s="2">
        <f t="shared" si="9"/>
        <v>0.15999999999996817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464.91</v>
      </c>
      <c r="D306" s="1">
        <f>'PR-RAS'!E311</f>
        <v>184.93</v>
      </c>
      <c r="E306" s="1">
        <v>0</v>
      </c>
      <c r="F306" s="1">
        <v>0</v>
      </c>
      <c r="G306" s="2">
        <f t="shared" si="8"/>
        <v>254.60485</v>
      </c>
      <c r="H306" s="2">
        <f t="shared" si="9"/>
        <v>0.15999999999996817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464.91</v>
      </c>
      <c r="D307" s="1">
        <f>'PR-RAS'!E312</f>
        <v>184.93</v>
      </c>
      <c r="E307" s="1">
        <v>0</v>
      </c>
      <c r="F307" s="1">
        <v>0</v>
      </c>
      <c r="G307" s="2">
        <f t="shared" si="8"/>
        <v>255.43961999999999</v>
      </c>
      <c r="H307" s="2">
        <f t="shared" si="9"/>
        <v>0.15999999999996817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464.91</v>
      </c>
      <c r="D308" s="1">
        <f>'PR-RAS'!E313</f>
        <v>184.93</v>
      </c>
      <c r="E308" s="1">
        <v>0</v>
      </c>
      <c r="F308" s="1">
        <v>0</v>
      </c>
      <c r="G308" s="2">
        <f t="shared" si="8"/>
        <v>256.27438999999998</v>
      </c>
      <c r="H308" s="2">
        <f t="shared" si="9"/>
        <v>0.15999999999996817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20048.259999999998</v>
      </c>
      <c r="D345" s="1">
        <f>'PR-RAS'!E350</f>
        <v>25443.62</v>
      </c>
      <c r="E345" s="1">
        <v>0</v>
      </c>
      <c r="F345" s="1">
        <v>0</v>
      </c>
      <c r="G345" s="2">
        <f t="shared" si="8"/>
        <v>24401.811999999998</v>
      </c>
      <c r="H345" s="2">
        <f t="shared" si="9"/>
        <v>0.63999999999941792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1310.6400000000001</v>
      </c>
      <c r="D346" s="1">
        <f>'PR-RAS'!E351</f>
        <v>0</v>
      </c>
      <c r="E346" s="1">
        <v>0</v>
      </c>
      <c r="F346" s="1">
        <v>0</v>
      </c>
      <c r="G346" s="2">
        <f t="shared" si="8"/>
        <v>452.17079999999999</v>
      </c>
      <c r="H346" s="2">
        <f t="shared" si="9"/>
        <v>0.35999999999989996</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1310.6400000000001</v>
      </c>
      <c r="D351" s="1">
        <f>'PR-RAS'!E356</f>
        <v>0</v>
      </c>
      <c r="E351" s="1">
        <v>0</v>
      </c>
      <c r="F351" s="1">
        <v>0</v>
      </c>
      <c r="G351" s="2">
        <f t="shared" si="8"/>
        <v>458.72399999999999</v>
      </c>
      <c r="H351" s="2">
        <f t="shared" si="9"/>
        <v>0.35999999999989996</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1310.6400000000001</v>
      </c>
      <c r="D354" s="1">
        <f>'PR-RAS'!E359</f>
        <v>0</v>
      </c>
      <c r="E354" s="1">
        <v>0</v>
      </c>
      <c r="F354" s="1">
        <v>0</v>
      </c>
      <c r="G354" s="2">
        <f t="shared" si="8"/>
        <v>462.65592000000004</v>
      </c>
      <c r="H354" s="2">
        <f t="shared" si="9"/>
        <v>0.35999999999989996</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18737.62</v>
      </c>
      <c r="D358" s="1">
        <f>'PR-RAS'!E363</f>
        <v>25443.62</v>
      </c>
      <c r="E358" s="1">
        <v>0</v>
      </c>
      <c r="F358" s="1">
        <v>0</v>
      </c>
      <c r="G358" s="2">
        <f t="shared" si="8"/>
        <v>24856.07502</v>
      </c>
      <c r="H358" s="2">
        <f t="shared" si="9"/>
        <v>0.76000000000203727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16160.97</v>
      </c>
      <c r="D364" s="1">
        <f>'PR-RAS'!E369</f>
        <v>20675.8</v>
      </c>
      <c r="E364" s="1">
        <v>0</v>
      </c>
      <c r="F364" s="1">
        <v>0</v>
      </c>
      <c r="G364" s="2">
        <f t="shared" si="8"/>
        <v>20877.062910000001</v>
      </c>
      <c r="H364" s="2">
        <f t="shared" si="9"/>
        <v>0.23000000000138243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14205.97</v>
      </c>
      <c r="D365" s="1">
        <f>'PR-RAS'!E370</f>
        <v>15288.55</v>
      </c>
      <c r="E365" s="1">
        <v>0</v>
      </c>
      <c r="F365" s="1">
        <v>0</v>
      </c>
      <c r="G365" s="2">
        <f t="shared" si="8"/>
        <v>16301.037479999999</v>
      </c>
      <c r="H365" s="2">
        <f t="shared" si="9"/>
        <v>0.48000000000138243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689.95</v>
      </c>
      <c r="D366" s="1">
        <f>'PR-RAS'!E371</f>
        <v>440.41</v>
      </c>
      <c r="E366" s="1">
        <v>0</v>
      </c>
      <c r="F366" s="1">
        <v>0</v>
      </c>
      <c r="G366" s="2">
        <f t="shared" si="8"/>
        <v>573.33105</v>
      </c>
      <c r="H366" s="2">
        <f t="shared" si="9"/>
        <v>0.45999999999997954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1265.05</v>
      </c>
      <c r="D367" s="1">
        <f>'PR-RAS'!E372</f>
        <v>2389.34</v>
      </c>
      <c r="E367" s="1">
        <v>0</v>
      </c>
      <c r="F367" s="1">
        <v>0</v>
      </c>
      <c r="G367" s="2">
        <f t="shared" si="8"/>
        <v>2212.0051800000001</v>
      </c>
      <c r="H367" s="2">
        <f t="shared" si="9"/>
        <v>0.39000000000010004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2557.5</v>
      </c>
      <c r="E371" s="1">
        <v>0</v>
      </c>
      <c r="F371" s="1">
        <v>0</v>
      </c>
      <c r="G371" s="2">
        <f t="shared" si="8"/>
        <v>1892.55</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2576.65</v>
      </c>
      <c r="D378" s="1">
        <f>'PR-RAS'!E383</f>
        <v>2570.5100000000002</v>
      </c>
      <c r="E378" s="1">
        <v>0</v>
      </c>
      <c r="F378" s="1">
        <v>0</v>
      </c>
      <c r="G378" s="2">
        <f t="shared" si="8"/>
        <v>2909.5615900000003</v>
      </c>
      <c r="H378" s="2">
        <f t="shared" si="9"/>
        <v>0.83999999999969077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2576.65</v>
      </c>
      <c r="D379" s="1">
        <f>'PR-RAS'!E384</f>
        <v>2570.5100000000002</v>
      </c>
      <c r="E379" s="1">
        <v>0</v>
      </c>
      <c r="F379" s="1">
        <v>0</v>
      </c>
      <c r="G379" s="2">
        <f t="shared" si="8"/>
        <v>2917.2792600000002</v>
      </c>
      <c r="H379" s="2">
        <f t="shared" si="9"/>
        <v>0.83999999999969077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2197.31</v>
      </c>
      <c r="E386" s="1">
        <v>0</v>
      </c>
      <c r="F386" s="1">
        <v>0</v>
      </c>
      <c r="G386" s="2">
        <f t="shared" si="8"/>
        <v>1691.9286999999999</v>
      </c>
      <c r="H386" s="2">
        <f t="shared" si="9"/>
        <v>0.30999999999994543</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2197.31</v>
      </c>
      <c r="E388" s="1">
        <v>0</v>
      </c>
      <c r="F388" s="1">
        <v>0</v>
      </c>
      <c r="G388" s="2">
        <f t="shared" si="8"/>
        <v>1700.71794</v>
      </c>
      <c r="H388" s="2">
        <f t="shared" si="9"/>
        <v>0.30999999999994543</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19583.349999999999</v>
      </c>
      <c r="D403" s="1">
        <f>'PR-RAS'!E408</f>
        <v>25258.69</v>
      </c>
      <c r="E403" s="1">
        <v>0</v>
      </c>
      <c r="F403" s="1">
        <v>0</v>
      </c>
      <c r="G403" s="2">
        <f t="shared" si="8"/>
        <v>28180.493460000002</v>
      </c>
      <c r="H403" s="2">
        <f t="shared" si="9"/>
        <v>0.65999999999985448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1865.59</v>
      </c>
      <c r="D406" s="1">
        <f>'PR-RAS'!E411</f>
        <v>1337.31</v>
      </c>
      <c r="E406" s="1">
        <v>0</v>
      </c>
      <c r="F406" s="1">
        <v>0</v>
      </c>
      <c r="G406" s="2">
        <f t="shared" si="8"/>
        <v>1838.7850500000002</v>
      </c>
      <c r="H406" s="2">
        <f t="shared" si="9"/>
        <v>0.72000000000002728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3415120.8</v>
      </c>
      <c r="D407" s="1">
        <f>'PR-RAS'!E412</f>
        <v>3892987.0900000003</v>
      </c>
      <c r="E407" s="1">
        <v>0</v>
      </c>
      <c r="F407" s="1">
        <v>0</v>
      </c>
      <c r="G407" s="2">
        <f t="shared" si="8"/>
        <v>4547644.5618800009</v>
      </c>
      <c r="H407" s="2">
        <f t="shared" si="9"/>
        <v>0.29000000050291419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3377555.26</v>
      </c>
      <c r="D408" s="1">
        <f>'PR-RAS'!E413</f>
        <v>3739120.6400000006</v>
      </c>
      <c r="E408" s="1">
        <v>0</v>
      </c>
      <c r="F408" s="1">
        <v>0</v>
      </c>
      <c r="G408" s="2">
        <f t="shared" si="8"/>
        <v>4418309.19178</v>
      </c>
      <c r="H408" s="2">
        <f t="shared" si="9"/>
        <v>0.61999999918043613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37565.540000000037</v>
      </c>
      <c r="D409" s="1">
        <f>'PR-RAS'!E414</f>
        <v>153866.44999999972</v>
      </c>
      <c r="E409" s="1">
        <v>0</v>
      </c>
      <c r="F409" s="1">
        <v>0</v>
      </c>
      <c r="G409" s="2">
        <f t="shared" si="8"/>
        <v>140881.76351999977</v>
      </c>
      <c r="H409" s="2">
        <f t="shared" si="9"/>
        <v>0.90999999968335032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9126.33</v>
      </c>
      <c r="D411" s="1">
        <f>'PR-RAS'!E416</f>
        <v>46691.87</v>
      </c>
      <c r="E411" s="1">
        <v>0</v>
      </c>
      <c r="F411" s="1">
        <v>0</v>
      </c>
      <c r="G411" s="2">
        <f t="shared" si="8"/>
        <v>42029.128700000001</v>
      </c>
      <c r="H411" s="2">
        <f t="shared" si="9"/>
        <v>0.4599999999973079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13191.01</v>
      </c>
      <c r="D413" s="1">
        <f>'PR-RAS'!E418</f>
        <v>37560.799999999996</v>
      </c>
      <c r="E413" s="1">
        <v>0</v>
      </c>
      <c r="F413" s="1">
        <v>0</v>
      </c>
      <c r="G413" s="2">
        <f t="shared" si="8"/>
        <v>36384.79531999999</v>
      </c>
      <c r="H413" s="2">
        <f t="shared" si="9"/>
        <v>0.21000000000458385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3415120.8</v>
      </c>
      <c r="D633" s="1">
        <f>'PR-RAS'!E639</f>
        <v>3892987.0900000003</v>
      </c>
      <c r="E633" s="1">
        <v>0</v>
      </c>
      <c r="F633" s="1">
        <v>0</v>
      </c>
      <c r="G633" s="2">
        <f t="shared" si="10"/>
        <v>7079092.0273600006</v>
      </c>
      <c r="H633" s="2">
        <f t="shared" si="11"/>
        <v>0.29000000050291419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3377555.26</v>
      </c>
      <c r="D634" s="1">
        <f>'PR-RAS'!E640</f>
        <v>3739120.6400000006</v>
      </c>
      <c r="E634" s="1">
        <v>0</v>
      </c>
      <c r="F634" s="1">
        <v>0</v>
      </c>
      <c r="G634" s="2">
        <f t="shared" si="10"/>
        <v>6871719.2098200005</v>
      </c>
      <c r="H634" s="2">
        <f t="shared" si="11"/>
        <v>0.61999999918043613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37565.540000000037</v>
      </c>
      <c r="D635" s="1">
        <f>'PR-RAS'!E641</f>
        <v>153866.44999999972</v>
      </c>
      <c r="E635" s="1">
        <v>0</v>
      </c>
      <c r="F635" s="1">
        <v>0</v>
      </c>
      <c r="G635" s="2">
        <f t="shared" si="10"/>
        <v>218919.21095999968</v>
      </c>
      <c r="H635" s="2">
        <f t="shared" si="11"/>
        <v>0.90999999968335032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9126.33</v>
      </c>
      <c r="D637" s="1">
        <f>'PR-RAS'!E643</f>
        <v>46691.87</v>
      </c>
      <c r="E637" s="1">
        <v>0</v>
      </c>
      <c r="F637" s="1">
        <v>0</v>
      </c>
      <c r="G637" s="2">
        <f t="shared" si="10"/>
        <v>65196.404520000004</v>
      </c>
      <c r="H637" s="2">
        <f t="shared" si="11"/>
        <v>0.4599999999973079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46691.870000000039</v>
      </c>
      <c r="D639" s="1">
        <f>'PR-RAS'!E645</f>
        <v>200558.31999999972</v>
      </c>
      <c r="E639" s="1">
        <v>0</v>
      </c>
      <c r="F639" s="1">
        <v>0</v>
      </c>
      <c r="G639" s="2">
        <f t="shared" si="10"/>
        <v>285701.82937999966</v>
      </c>
      <c r="H639" s="2">
        <f t="shared" si="11"/>
        <v>0.44999999967694748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243139.57</v>
      </c>
      <c r="D641" s="1">
        <f>'PR-RAS'!E647</f>
        <v>279235.03999999998</v>
      </c>
      <c r="E641" s="1">
        <v>0</v>
      </c>
      <c r="F641" s="1">
        <v>0</v>
      </c>
      <c r="G641" s="2">
        <f t="shared" si="10"/>
        <v>513030.17599999998</v>
      </c>
      <c r="H641" s="2">
        <f t="shared" si="11"/>
        <v>0.46999999997206032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113983.94</v>
      </c>
      <c r="D642" s="1">
        <f>'PR-RAS'!E649</f>
        <v>125429.24</v>
      </c>
      <c r="E642" s="1">
        <v>0</v>
      </c>
      <c r="F642" s="1">
        <v>0</v>
      </c>
      <c r="G642" s="2">
        <f t="shared" si="10"/>
        <v>233863.99122000003</v>
      </c>
      <c r="H642" s="2">
        <f t="shared" si="11"/>
        <v>0.30000000000291038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728548.07</v>
      </c>
      <c r="D643" s="1">
        <f>'PR-RAS'!E650</f>
        <v>956905.69</v>
      </c>
      <c r="E643" s="1">
        <v>0</v>
      </c>
      <c r="F643" s="1">
        <v>0</v>
      </c>
      <c r="G643" s="2">
        <f t="shared" si="10"/>
        <v>1696394.7668999999</v>
      </c>
      <c r="H643" s="2">
        <f t="shared" si="11"/>
        <v>0.38000000000465661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717102.77</v>
      </c>
      <c r="D644" s="1">
        <f>'PR-RAS'!E651</f>
        <v>814539.15</v>
      </c>
      <c r="E644" s="1">
        <v>0</v>
      </c>
      <c r="F644" s="1">
        <v>0</v>
      </c>
      <c r="G644" s="2">
        <f t="shared" si="10"/>
        <v>1508594.4280100001</v>
      </c>
      <c r="H644" s="2">
        <f t="shared" si="11"/>
        <v>0.38000000000465661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125429.23999999999</v>
      </c>
      <c r="D645" s="1">
        <f>'PR-RAS'!E652</f>
        <v>267795.77999999991</v>
      </c>
      <c r="E645" s="1">
        <v>0</v>
      </c>
      <c r="F645" s="1">
        <v>0</v>
      </c>
      <c r="G645" s="2">
        <f t="shared" si="10"/>
        <v>425697.39519999991</v>
      </c>
      <c r="H645" s="2">
        <f t="shared" si="11"/>
        <v>0.46000000007916242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117</v>
      </c>
      <c r="D646" s="1">
        <f>'PR-RAS'!E653</f>
        <v>0</v>
      </c>
      <c r="E646" s="1">
        <v>0</v>
      </c>
      <c r="F646" s="1">
        <v>0</v>
      </c>
      <c r="G646" s="2">
        <f t="shared" si="10"/>
        <v>75.465000000000003</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116</v>
      </c>
      <c r="E647" s="1">
        <v>0</v>
      </c>
      <c r="F647" s="1">
        <v>0</v>
      </c>
      <c r="G647" s="2">
        <f t="shared" si="10"/>
        <v>149.87200000000001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87</v>
      </c>
      <c r="D648" s="1">
        <f>'PR-RAS'!E655</f>
        <v>0</v>
      </c>
      <c r="E648" s="1">
        <v>0</v>
      </c>
      <c r="F648" s="1">
        <v>0</v>
      </c>
      <c r="G648" s="2">
        <f t="shared" si="10"/>
        <v>56.289000000000001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89</v>
      </c>
      <c r="E649" s="1">
        <v>0</v>
      </c>
      <c r="F649" s="1">
        <v>0</v>
      </c>
      <c r="G649" s="2">
        <f t="shared" si="10"/>
        <v>115.34400000000001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22535.79</v>
      </c>
      <c r="D709" s="1">
        <f>'PR-RAS'!E716</f>
        <v>12634.84</v>
      </c>
      <c r="E709" s="1">
        <v>0</v>
      </c>
      <c r="F709" s="1">
        <v>0</v>
      </c>
      <c r="G709" s="2">
        <f t="shared" si="10"/>
        <v>33846.27276</v>
      </c>
      <c r="H709" s="2">
        <f t="shared" si="11"/>
        <v>0.36999999999898137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4397.75</v>
      </c>
      <c r="D710" s="1">
        <f>'PR-RAS'!E717</f>
        <v>5720.41</v>
      </c>
      <c r="E710" s="1">
        <v>0</v>
      </c>
      <c r="F710" s="1">
        <v>0</v>
      </c>
      <c r="G710" s="2">
        <f t="shared" si="10"/>
        <v>11229.546129999999</v>
      </c>
      <c r="H710" s="2">
        <f t="shared" si="11"/>
        <v>0.65999999999985448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58856.05</v>
      </c>
      <c r="D711" s="1">
        <f>'PR-RAS'!E718</f>
        <v>63723.17</v>
      </c>
      <c r="E711" s="1">
        <v>0</v>
      </c>
      <c r="F711" s="1">
        <v>0</v>
      </c>
      <c r="G711" s="2">
        <f t="shared" si="10"/>
        <v>132274.69690000001</v>
      </c>
      <c r="H711" s="2">
        <f t="shared" si="11"/>
        <v>0.22000000000116415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113.71</v>
      </c>
      <c r="D713" s="1">
        <f>'PR-RAS'!E720</f>
        <v>153.85</v>
      </c>
      <c r="E713" s="1">
        <v>0</v>
      </c>
      <c r="F713" s="1">
        <v>0</v>
      </c>
      <c r="G713" s="2">
        <f t="shared" si="10"/>
        <v>300.04391999999996</v>
      </c>
      <c r="H713" s="2">
        <f t="shared" si="11"/>
        <v>0.44000000000001194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31271.42</v>
      </c>
      <c r="D714" s="1">
        <f>'PR-RAS'!E721</f>
        <v>105474.4</v>
      </c>
      <c r="E714" s="1">
        <v>0</v>
      </c>
      <c r="F714" s="1">
        <v>0</v>
      </c>
      <c r="G714" s="2">
        <f t="shared" si="10"/>
        <v>172703.01685999997</v>
      </c>
      <c r="H714" s="2">
        <f t="shared" si="11"/>
        <v>0.819999999992433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568.07000000000005</v>
      </c>
      <c r="D715" s="1">
        <f>'PR-RAS'!E722</f>
        <v>0</v>
      </c>
      <c r="E715" s="1">
        <v>0</v>
      </c>
      <c r="F715" s="1">
        <v>0</v>
      </c>
      <c r="G715" s="2">
        <f t="shared" si="10"/>
        <v>405.60198000000003</v>
      </c>
      <c r="H715" s="2">
        <f t="shared" si="11"/>
        <v>7.0000000000050022E-2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306.8</v>
      </c>
      <c r="E716" s="1">
        <v>0</v>
      </c>
      <c r="F716" s="1">
        <v>0</v>
      </c>
      <c r="G716" s="2">
        <f t="shared" si="10"/>
        <v>438.72399999999999</v>
      </c>
      <c r="H716" s="2">
        <f t="shared" si="11"/>
        <v>0.19999999999998863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4980.04</v>
      </c>
      <c r="D718" s="1">
        <f>'PR-RAS'!E725</f>
        <v>6949.8</v>
      </c>
      <c r="E718" s="1">
        <v>0</v>
      </c>
      <c r="F718" s="1">
        <v>0</v>
      </c>
      <c r="G718" s="2">
        <f t="shared" si="10"/>
        <v>13536.701879999999</v>
      </c>
      <c r="H718" s="2">
        <f t="shared" si="11"/>
        <v>0.23999999999978172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2488.5500000000002</v>
      </c>
      <c r="D812" s="1">
        <f>'PR-RAS'!E819</f>
        <v>0</v>
      </c>
      <c r="E812" s="1">
        <v>0</v>
      </c>
      <c r="F812" s="1">
        <v>0</v>
      </c>
      <c r="G812" s="2">
        <f t="shared" si="18"/>
        <v>2018.2140500000003</v>
      </c>
      <c r="H812" s="2">
        <f t="shared" si="19"/>
        <v>0.4499999999998181</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8321086.6800000006</v>
      </c>
      <c r="D984" s="6">
        <f>BILANCA!E6</f>
        <v>9820396.0299999993</v>
      </c>
      <c r="E984" s="6">
        <v>0</v>
      </c>
      <c r="F984" s="6">
        <v>0</v>
      </c>
      <c r="G984" s="7">
        <f t="shared" ref="G984:G1241" si="22">B984/1000*C984+B984/500*D984</f>
        <v>27961.87874</v>
      </c>
      <c r="H984" s="7">
        <f t="shared" si="19"/>
        <v>0.3499999986961484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7878286.5700000003</v>
      </c>
      <c r="D985" s="1">
        <f>BILANCA!E7</f>
        <v>9149947.629999999</v>
      </c>
      <c r="E985" s="1">
        <v>0</v>
      </c>
      <c r="F985" s="1">
        <v>0</v>
      </c>
      <c r="G985" s="2">
        <f t="shared" si="22"/>
        <v>52356.363659999995</v>
      </c>
      <c r="H985" s="2">
        <f t="shared" si="19"/>
        <v>0.80000000074505806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1289.3600000000001</v>
      </c>
      <c r="D986" s="1">
        <f>BILANCA!E8</f>
        <v>1289.3699999999999</v>
      </c>
      <c r="E986" s="1">
        <v>0</v>
      </c>
      <c r="F986" s="1">
        <v>0</v>
      </c>
      <c r="G986" s="2">
        <f t="shared" si="22"/>
        <v>11.6043</v>
      </c>
      <c r="H986" s="2">
        <f t="shared" si="19"/>
        <v>0.73000000000001819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2173.86</v>
      </c>
      <c r="D988" s="1">
        <f>BILANCA!E10</f>
        <v>2173.87</v>
      </c>
      <c r="E988" s="1">
        <v>0</v>
      </c>
      <c r="F988" s="1">
        <v>0</v>
      </c>
      <c r="G988" s="2">
        <f t="shared" si="22"/>
        <v>32.607999999999997</v>
      </c>
      <c r="H988" s="2">
        <f t="shared" si="19"/>
        <v>0.26999999999998181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884.5</v>
      </c>
      <c r="D989" s="1">
        <f>BILANCA!E11</f>
        <v>884.5</v>
      </c>
      <c r="E989" s="1">
        <v>0</v>
      </c>
      <c r="F989" s="1">
        <v>0</v>
      </c>
      <c r="G989" s="2">
        <f t="shared" si="22"/>
        <v>15.921000000000001</v>
      </c>
      <c r="H989" s="2">
        <f t="shared" si="19"/>
        <v>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3534454.6</v>
      </c>
      <c r="D990" s="1">
        <f>BILANCA!E12</f>
        <v>3559793.5199999996</v>
      </c>
      <c r="E990" s="1">
        <v>0</v>
      </c>
      <c r="F990" s="1">
        <v>0</v>
      </c>
      <c r="G990" s="2">
        <f t="shared" si="22"/>
        <v>74578.29148</v>
      </c>
      <c r="H990" s="2">
        <f t="shared" si="19"/>
        <v>0.88000000035390258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2888246.13</v>
      </c>
      <c r="D991" s="1">
        <f>BILANCA!E13</f>
        <v>2888246.13</v>
      </c>
      <c r="E991" s="1">
        <v>0</v>
      </c>
      <c r="F991" s="1">
        <v>0</v>
      </c>
      <c r="G991" s="2">
        <f t="shared" si="22"/>
        <v>69317.907120000003</v>
      </c>
      <c r="H991" s="2">
        <f t="shared" si="19"/>
        <v>0.25999999977648258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9332.5400000000009</v>
      </c>
      <c r="D992" s="1">
        <f>BILANCA!E14</f>
        <v>9332.5400000000009</v>
      </c>
      <c r="E992" s="1">
        <v>0</v>
      </c>
      <c r="F992" s="1">
        <v>0</v>
      </c>
      <c r="G992" s="2">
        <f t="shared" si="22"/>
        <v>251.97858000000002</v>
      </c>
      <c r="H992" s="2">
        <f t="shared" si="19"/>
        <v>0.91999999999825377</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5217746.6399999997</v>
      </c>
      <c r="D993" s="1">
        <f>BILANCA!E15</f>
        <v>5217746.6399999997</v>
      </c>
      <c r="E993" s="1">
        <v>0</v>
      </c>
      <c r="F993" s="1">
        <v>0</v>
      </c>
      <c r="G993" s="2">
        <f t="shared" si="22"/>
        <v>156532.39919999999</v>
      </c>
      <c r="H993" s="2">
        <f t="shared" si="19"/>
        <v>0.72000000067055225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2338833.0499999998</v>
      </c>
      <c r="D996" s="1">
        <f>BILANCA!E18</f>
        <v>2338833.0499999998</v>
      </c>
      <c r="E996" s="1">
        <v>0</v>
      </c>
      <c r="F996" s="1">
        <v>0</v>
      </c>
      <c r="G996" s="2">
        <f t="shared" si="22"/>
        <v>91214.488949999984</v>
      </c>
      <c r="H996" s="2">
        <f t="shared" si="19"/>
        <v>9.999999962747097E-2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23838.709999999963</v>
      </c>
      <c r="D997" s="1">
        <f>BILANCA!E19</f>
        <v>44408.940000000061</v>
      </c>
      <c r="E997" s="1">
        <v>0</v>
      </c>
      <c r="F997" s="1">
        <v>0</v>
      </c>
      <c r="G997" s="2">
        <f t="shared" si="22"/>
        <v>1577.1922600000012</v>
      </c>
      <c r="H997" s="2">
        <f t="shared" si="19"/>
        <v>0.34999999997671694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573163.09</v>
      </c>
      <c r="D998" s="1">
        <f>BILANCA!E20</f>
        <v>492609.53</v>
      </c>
      <c r="E998" s="1">
        <v>0</v>
      </c>
      <c r="F998" s="1">
        <v>0</v>
      </c>
      <c r="G998" s="2">
        <f t="shared" si="22"/>
        <v>23375.732250000001</v>
      </c>
      <c r="H998" s="2">
        <f t="shared" si="19"/>
        <v>0.55999999993946403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105489.46</v>
      </c>
      <c r="D999" s="1">
        <f>BILANCA!E21</f>
        <v>143830.23000000001</v>
      </c>
      <c r="E999" s="1">
        <v>0</v>
      </c>
      <c r="F999" s="1">
        <v>0</v>
      </c>
      <c r="G999" s="2">
        <f t="shared" si="22"/>
        <v>6290.3987200000001</v>
      </c>
      <c r="H999" s="2">
        <f t="shared" si="19"/>
        <v>0.69000000001688022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53788.84</v>
      </c>
      <c r="D1000" s="1">
        <f>BILANCA!E22</f>
        <v>56178.15</v>
      </c>
      <c r="E1000" s="1">
        <v>0</v>
      </c>
      <c r="F1000" s="1">
        <v>0</v>
      </c>
      <c r="G1000" s="2">
        <f t="shared" si="22"/>
        <v>2824.46738</v>
      </c>
      <c r="H1000" s="2">
        <f t="shared" si="19"/>
        <v>0.31000000000494765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2597.6</v>
      </c>
      <c r="D1002" s="1">
        <f>BILANCA!E24</f>
        <v>2597.6</v>
      </c>
      <c r="E1002" s="1">
        <v>0</v>
      </c>
      <c r="F1002" s="1">
        <v>0</v>
      </c>
      <c r="G1002" s="2">
        <f t="shared" si="22"/>
        <v>148.06319999999999</v>
      </c>
      <c r="H1002" s="2">
        <f t="shared" si="19"/>
        <v>0.8000000000001819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81123.91</v>
      </c>
      <c r="D1004" s="1">
        <f>BILANCA!E26</f>
        <v>72454.13</v>
      </c>
      <c r="E1004" s="1">
        <v>0</v>
      </c>
      <c r="F1004" s="1">
        <v>0</v>
      </c>
      <c r="G1004" s="2">
        <f t="shared" si="22"/>
        <v>4746.6755700000012</v>
      </c>
      <c r="H1004" s="2">
        <f t="shared" si="19"/>
        <v>0.22000000000116415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792324.19</v>
      </c>
      <c r="D1006" s="1">
        <f>BILANCA!E28</f>
        <v>723260.7</v>
      </c>
      <c r="E1006" s="1">
        <v>0</v>
      </c>
      <c r="F1006" s="1">
        <v>0</v>
      </c>
      <c r="G1006" s="2">
        <f t="shared" si="22"/>
        <v>51493.44857</v>
      </c>
      <c r="H1006" s="2">
        <f t="shared" si="19"/>
        <v>0.48999999999068677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26092.47</v>
      </c>
      <c r="D1008" s="1">
        <f>BILANCA!E30</f>
        <v>26092.47</v>
      </c>
      <c r="E1008" s="1">
        <v>0</v>
      </c>
      <c r="F1008" s="1">
        <v>0</v>
      </c>
      <c r="G1008" s="2">
        <f t="shared" si="22"/>
        <v>1956.9352500000002</v>
      </c>
      <c r="H1008" s="2">
        <f t="shared" si="19"/>
        <v>0.94000000000232831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26092.47</v>
      </c>
      <c r="D1012" s="1">
        <f>BILANCA!E34</f>
        <v>26092.47</v>
      </c>
      <c r="E1012" s="1">
        <v>0</v>
      </c>
      <c r="F1012" s="1">
        <v>0</v>
      </c>
      <c r="G1012" s="2">
        <f t="shared" si="22"/>
        <v>2270.0448900000001</v>
      </c>
      <c r="H1012" s="2">
        <f t="shared" si="19"/>
        <v>0.94000000000232831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619370.44999999995</v>
      </c>
      <c r="D1013" s="1">
        <f>BILANCA!E35</f>
        <v>621941.88</v>
      </c>
      <c r="E1013" s="1">
        <v>0</v>
      </c>
      <c r="F1013" s="1">
        <v>0</v>
      </c>
      <c r="G1013" s="2">
        <f t="shared" si="22"/>
        <v>55897.626299999996</v>
      </c>
      <c r="H1013" s="2">
        <f t="shared" si="19"/>
        <v>0.56999999994877726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595648.98</v>
      </c>
      <c r="D1014" s="1">
        <f>BILANCA!E36</f>
        <v>598220.4</v>
      </c>
      <c r="E1014" s="1">
        <v>0</v>
      </c>
      <c r="F1014" s="1">
        <v>0</v>
      </c>
      <c r="G1014" s="2">
        <f t="shared" si="22"/>
        <v>55554.783179999999</v>
      </c>
      <c r="H1014" s="2">
        <f t="shared" si="19"/>
        <v>0.42000000004190952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25266.36</v>
      </c>
      <c r="D1015" s="1">
        <f>BILANCA!E37</f>
        <v>25266.37</v>
      </c>
      <c r="E1015" s="1">
        <v>0</v>
      </c>
      <c r="F1015" s="1">
        <v>0</v>
      </c>
      <c r="G1015" s="2">
        <f t="shared" si="22"/>
        <v>2425.5711999999999</v>
      </c>
      <c r="H1015" s="2">
        <f t="shared" si="19"/>
        <v>0.72999999999956344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1544.89</v>
      </c>
      <c r="D1018" s="1">
        <f>BILANCA!E40</f>
        <v>1544.89</v>
      </c>
      <c r="E1018" s="1">
        <v>0</v>
      </c>
      <c r="F1018" s="1">
        <v>0</v>
      </c>
      <c r="G1018" s="2">
        <f t="shared" si="22"/>
        <v>162.21345000000002</v>
      </c>
      <c r="H1018" s="2">
        <f t="shared" si="19"/>
        <v>0.21999999999979991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2999.3099999999977</v>
      </c>
      <c r="D1023" s="1">
        <f>BILANCA!E45</f>
        <v>5196.57</v>
      </c>
      <c r="E1023" s="1">
        <v>0</v>
      </c>
      <c r="F1023" s="1">
        <v>0</v>
      </c>
      <c r="G1023" s="2">
        <f t="shared" si="22"/>
        <v>535.69799999999987</v>
      </c>
      <c r="H1023" s="2">
        <f t="shared" si="19"/>
        <v>0.73999999999796273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107734.11</v>
      </c>
      <c r="D1025" s="1">
        <f>BILANCA!E47</f>
        <v>58438.13</v>
      </c>
      <c r="E1025" s="1">
        <v>0</v>
      </c>
      <c r="F1025" s="1">
        <v>0</v>
      </c>
      <c r="G1025" s="2">
        <f t="shared" si="22"/>
        <v>9433.6355399999993</v>
      </c>
      <c r="H1025" s="2">
        <f t="shared" si="19"/>
        <v>0.23999999999796273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104734.8</v>
      </c>
      <c r="D1028" s="1">
        <f>BILANCA!E50</f>
        <v>53241.56</v>
      </c>
      <c r="E1028" s="1">
        <v>0</v>
      </c>
      <c r="F1028" s="1">
        <v>0</v>
      </c>
      <c r="G1028" s="2">
        <f t="shared" si="22"/>
        <v>9504.8063999999995</v>
      </c>
      <c r="H1028" s="2">
        <f t="shared" si="19"/>
        <v>0.63999999999941792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1280.02</v>
      </c>
      <c r="D1029" s="1">
        <f>BILANCA!E51</f>
        <v>1280.02</v>
      </c>
      <c r="E1029" s="1">
        <v>0</v>
      </c>
      <c r="F1029" s="1">
        <v>0</v>
      </c>
      <c r="G1029" s="2">
        <f t="shared" si="22"/>
        <v>176.64275999999998</v>
      </c>
      <c r="H1029" s="2">
        <f t="shared" si="19"/>
        <v>3.999999999996362E-2</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26858.06</v>
      </c>
      <c r="D1032" s="1">
        <f>BILANCA!E54</f>
        <v>26571.37</v>
      </c>
      <c r="E1032" s="1">
        <v>0</v>
      </c>
      <c r="F1032" s="1">
        <v>0</v>
      </c>
      <c r="G1032" s="2">
        <f t="shared" si="22"/>
        <v>3920.0392000000002</v>
      </c>
      <c r="H1032" s="2">
        <f t="shared" si="19"/>
        <v>0.43000000000029104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26858.06</v>
      </c>
      <c r="D1033" s="1">
        <f>BILANCA!E55</f>
        <v>26571.37</v>
      </c>
      <c r="E1033" s="1">
        <v>0</v>
      </c>
      <c r="F1033" s="1">
        <v>0</v>
      </c>
      <c r="G1033" s="2">
        <f t="shared" si="22"/>
        <v>4000.0400000000004</v>
      </c>
      <c r="H1033" s="2">
        <f t="shared" si="19"/>
        <v>0.43000000000029104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4341262.59</v>
      </c>
      <c r="D1041" s="1">
        <f>BILANCA!E63</f>
        <v>5587584.7199999997</v>
      </c>
      <c r="E1041" s="1">
        <v>0</v>
      </c>
      <c r="F1041" s="1">
        <v>0</v>
      </c>
      <c r="G1041" s="2">
        <f t="shared" si="22"/>
        <v>899953.05774000008</v>
      </c>
      <c r="H1041" s="2">
        <f t="shared" si="19"/>
        <v>0.69000000040978193</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5843.7</v>
      </c>
      <c r="D1042" s="1">
        <f>BILANCA!E64</f>
        <v>5843.7</v>
      </c>
      <c r="E1042" s="1">
        <v>0</v>
      </c>
      <c r="F1042" s="1">
        <v>0</v>
      </c>
      <c r="G1042" s="2">
        <f t="shared" si="22"/>
        <v>1034.3348999999998</v>
      </c>
      <c r="H1042" s="2">
        <f t="shared" si="19"/>
        <v>0.6000000000003638</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4321271.34</v>
      </c>
      <c r="D1043" s="1">
        <f>BILANCA!E65</f>
        <v>5569209.2999999998</v>
      </c>
      <c r="E1043" s="1">
        <v>0</v>
      </c>
      <c r="F1043" s="1">
        <v>0</v>
      </c>
      <c r="G1043" s="2">
        <f t="shared" si="22"/>
        <v>927581.39639999997</v>
      </c>
      <c r="H1043" s="2">
        <f t="shared" si="19"/>
        <v>0.63999999966472387</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14147.55</v>
      </c>
      <c r="D1045" s="1">
        <f>BILANCA!E67</f>
        <v>12531.72</v>
      </c>
      <c r="E1045" s="1">
        <v>0</v>
      </c>
      <c r="F1045" s="1">
        <v>0</v>
      </c>
      <c r="G1045" s="2">
        <f t="shared" si="22"/>
        <v>2431.0813800000001</v>
      </c>
      <c r="H1045" s="2">
        <f t="shared" si="19"/>
        <v>0.73000000000138243</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442800.11</v>
      </c>
      <c r="D1046" s="1">
        <f>BILANCA!E68</f>
        <v>670448.39999999991</v>
      </c>
      <c r="E1046" s="1">
        <v>0</v>
      </c>
      <c r="F1046" s="1">
        <v>0</v>
      </c>
      <c r="G1046" s="2">
        <f t="shared" si="22"/>
        <v>112372.90532999998</v>
      </c>
      <c r="H1046" s="2">
        <f t="shared" si="19"/>
        <v>0.5099999998928979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125429.24</v>
      </c>
      <c r="D1047" s="1">
        <f>BILANCA!E69</f>
        <v>267795.77999999997</v>
      </c>
      <c r="E1047" s="1">
        <v>0</v>
      </c>
      <c r="F1047" s="1">
        <v>0</v>
      </c>
      <c r="G1047" s="2">
        <f t="shared" si="22"/>
        <v>42305.331200000001</v>
      </c>
      <c r="H1047" s="2">
        <f t="shared" si="19"/>
        <v>0.46000000003550667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125241.07</v>
      </c>
      <c r="D1048" s="1">
        <f>BILANCA!E70</f>
        <v>267408.87</v>
      </c>
      <c r="E1048" s="1">
        <v>0</v>
      </c>
      <c r="F1048" s="1">
        <v>0</v>
      </c>
      <c r="G1048" s="2">
        <f t="shared" si="22"/>
        <v>42903.822650000002</v>
      </c>
      <c r="H1048" s="2">
        <f t="shared" si="19"/>
        <v>0.20000000001164153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125241.07</v>
      </c>
      <c r="D1050" s="1">
        <f>BILANCA!E72</f>
        <v>267381.25</v>
      </c>
      <c r="E1050" s="1">
        <v>0</v>
      </c>
      <c r="F1050" s="1">
        <v>0</v>
      </c>
      <c r="G1050" s="2">
        <f t="shared" si="22"/>
        <v>44220.23919</v>
      </c>
      <c r="H1050" s="2">
        <f t="shared" si="19"/>
        <v>0.32000000000698492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27.62</v>
      </c>
      <c r="E1052" s="1">
        <v>0</v>
      </c>
      <c r="F1052" s="1">
        <v>0</v>
      </c>
      <c r="G1052" s="2">
        <f t="shared" si="22"/>
        <v>3.8115600000000005</v>
      </c>
      <c r="H1052" s="2">
        <f t="shared" si="19"/>
        <v>0.37999999999999901</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188.17</v>
      </c>
      <c r="D1054" s="1">
        <f>BILANCA!E76</f>
        <v>386.91</v>
      </c>
      <c r="E1054" s="1">
        <v>0</v>
      </c>
      <c r="F1054" s="1">
        <v>0</v>
      </c>
      <c r="G1054" s="2">
        <f t="shared" si="22"/>
        <v>68.301289999999995</v>
      </c>
      <c r="H1054" s="2">
        <f t="shared" si="19"/>
        <v>0.25999999999996248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48181.340000000004</v>
      </c>
      <c r="D1056" s="1">
        <f>BILANCA!E78</f>
        <v>66400.800000000003</v>
      </c>
      <c r="E1056" s="1">
        <v>0</v>
      </c>
      <c r="F1056" s="1">
        <v>0</v>
      </c>
      <c r="G1056" s="2">
        <f t="shared" si="22"/>
        <v>13211.75462</v>
      </c>
      <c r="H1056" s="2">
        <f t="shared" si="19"/>
        <v>0.54000000000087311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66.36</v>
      </c>
      <c r="D1061" s="1">
        <f>BILANCA!E83</f>
        <v>100</v>
      </c>
      <c r="E1061" s="1">
        <v>0</v>
      </c>
      <c r="F1061" s="1">
        <v>0</v>
      </c>
      <c r="G1061" s="2">
        <f t="shared" si="22"/>
        <v>20.77608</v>
      </c>
      <c r="H1061" s="2">
        <f t="shared" si="19"/>
        <v>0.35999999999999943</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716.22</v>
      </c>
      <c r="D1062" s="1">
        <f>BILANCA!E84</f>
        <v>0</v>
      </c>
      <c r="E1062" s="1">
        <v>0</v>
      </c>
      <c r="F1062" s="1">
        <v>0</v>
      </c>
      <c r="G1062" s="2">
        <f t="shared" si="22"/>
        <v>56.581380000000003</v>
      </c>
      <c r="H1062" s="2">
        <f t="shared" si="19"/>
        <v>0.22000000000002728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47398.76</v>
      </c>
      <c r="D1064" s="1">
        <f>BILANCA!E86</f>
        <v>66300.800000000003</v>
      </c>
      <c r="E1064" s="1">
        <v>0</v>
      </c>
      <c r="F1064" s="1">
        <v>0</v>
      </c>
      <c r="G1064" s="2">
        <f t="shared" si="22"/>
        <v>14580.029160000002</v>
      </c>
      <c r="H1064" s="2">
        <f t="shared" si="19"/>
        <v>0.43999999999505235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11812.329999999998</v>
      </c>
      <c r="D1112" s="1">
        <f>BILANCA!E134</f>
        <v>11812.329999999998</v>
      </c>
      <c r="E1112" s="1">
        <v>0</v>
      </c>
      <c r="F1112" s="1">
        <v>0</v>
      </c>
      <c r="G1112" s="2">
        <f t="shared" si="22"/>
        <v>4571.3717099999994</v>
      </c>
      <c r="H1112" s="2">
        <f t="shared" si="23"/>
        <v>0.6599999999962165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11812.329999999998</v>
      </c>
      <c r="D1113" s="1">
        <f>BILANCA!E135</f>
        <v>11812.329999999998</v>
      </c>
      <c r="E1113" s="1">
        <v>0</v>
      </c>
      <c r="F1113" s="1">
        <v>0</v>
      </c>
      <c r="G1113" s="2">
        <f t="shared" si="22"/>
        <v>4606.8086999999996</v>
      </c>
      <c r="H1113" s="2">
        <f t="shared" si="23"/>
        <v>0.6599999999962165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9954.2099999999991</v>
      </c>
      <c r="D1118" s="1">
        <f>BILANCA!E140</f>
        <v>9954.2099999999991</v>
      </c>
      <c r="E1118" s="1">
        <v>0</v>
      </c>
      <c r="F1118" s="1">
        <v>0</v>
      </c>
      <c r="G1118" s="2">
        <f t="shared" si="22"/>
        <v>4031.45505</v>
      </c>
      <c r="H1118" s="2">
        <f t="shared" si="23"/>
        <v>0.41999999999825377</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1858.12</v>
      </c>
      <c r="D1119" s="1">
        <f>BILANCA!E141</f>
        <v>1858.12</v>
      </c>
      <c r="E1119" s="1">
        <v>0</v>
      </c>
      <c r="F1119" s="1">
        <v>0</v>
      </c>
      <c r="G1119" s="2">
        <f t="shared" si="22"/>
        <v>758.11295999999993</v>
      </c>
      <c r="H1119" s="2">
        <f t="shared" si="23"/>
        <v>0.23999999999978172</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12372.039999999999</v>
      </c>
      <c r="D1124" s="1">
        <f>BILANCA!E146</f>
        <v>43867.13</v>
      </c>
      <c r="E1124" s="1">
        <v>0</v>
      </c>
      <c r="F1124" s="1">
        <v>0</v>
      </c>
      <c r="G1124" s="2">
        <f t="shared" si="22"/>
        <v>14114.988299999997</v>
      </c>
      <c r="H1124" s="2">
        <f t="shared" si="23"/>
        <v>0.16999999999643478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22564.03</v>
      </c>
      <c r="D1138" s="1">
        <f>BILANCA!E160</f>
        <v>43867.13</v>
      </c>
      <c r="E1138" s="1">
        <v>0</v>
      </c>
      <c r="F1138" s="1">
        <v>0</v>
      </c>
      <c r="G1138" s="2">
        <f t="shared" si="22"/>
        <v>17096.234949999998</v>
      </c>
      <c r="H1138" s="2">
        <f t="shared" si="23"/>
        <v>0.1599999999962165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10191.99</v>
      </c>
      <c r="D1141" s="1">
        <f>BILANCA!E163</f>
        <v>0</v>
      </c>
      <c r="E1141" s="1">
        <v>0</v>
      </c>
      <c r="F1141" s="1">
        <v>0</v>
      </c>
      <c r="G1141" s="2">
        <f t="shared" si="22"/>
        <v>1610.3344199999999</v>
      </c>
      <c r="H1141" s="2">
        <f t="shared" si="23"/>
        <v>1.0000000000218279E-2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1865.59</v>
      </c>
      <c r="D1142" s="1">
        <f>BILANCA!E164</f>
        <v>1337.32</v>
      </c>
      <c r="E1142" s="1">
        <v>0</v>
      </c>
      <c r="F1142" s="1">
        <v>0</v>
      </c>
      <c r="G1142" s="2">
        <f t="shared" si="22"/>
        <v>721.89657</v>
      </c>
      <c r="H1142" s="2">
        <f t="shared" si="23"/>
        <v>0.73000000000001819</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1865.59</v>
      </c>
      <c r="D1144" s="1">
        <f>BILANCA!E166</f>
        <v>1337.32</v>
      </c>
      <c r="E1144" s="1">
        <v>0</v>
      </c>
      <c r="F1144" s="1">
        <v>0</v>
      </c>
      <c r="G1144" s="2">
        <f t="shared" si="22"/>
        <v>730.97703000000001</v>
      </c>
      <c r="H1144" s="2">
        <f t="shared" si="23"/>
        <v>0.73000000000001819</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243139.57</v>
      </c>
      <c r="D1148" s="1">
        <f>BILANCA!E170</f>
        <v>279235.03999999998</v>
      </c>
      <c r="E1148" s="1">
        <v>0</v>
      </c>
      <c r="F1148" s="1">
        <v>0</v>
      </c>
      <c r="G1148" s="2">
        <f t="shared" si="22"/>
        <v>132265.59225000002</v>
      </c>
      <c r="H1148" s="2">
        <f t="shared" si="23"/>
        <v>0.46999999997206032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1805.34</v>
      </c>
      <c r="D1149" s="1">
        <f>BILANCA!E171</f>
        <v>0</v>
      </c>
      <c r="E1149" s="1">
        <v>0</v>
      </c>
      <c r="F1149" s="1">
        <v>0</v>
      </c>
      <c r="G1149" s="2">
        <f t="shared" si="22"/>
        <v>299.68644</v>
      </c>
      <c r="H1149" s="2">
        <f t="shared" si="23"/>
        <v>0.33999999999991815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241334.23</v>
      </c>
      <c r="D1151" s="1">
        <f>BILANCA!E173</f>
        <v>279235.03999999998</v>
      </c>
      <c r="E1151" s="1">
        <v>0</v>
      </c>
      <c r="F1151" s="1">
        <v>0</v>
      </c>
      <c r="G1151" s="2">
        <f t="shared" si="22"/>
        <v>134367.12408000001</v>
      </c>
      <c r="H1151" s="2">
        <f t="shared" si="23"/>
        <v>0.26999999998952262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8321086.6800000006</v>
      </c>
      <c r="D1152" s="1">
        <f>BILANCA!E175</f>
        <v>9820396.0299999993</v>
      </c>
      <c r="E1152" s="1">
        <v>0</v>
      </c>
      <c r="F1152" s="1">
        <v>0</v>
      </c>
      <c r="G1152" s="2">
        <f t="shared" si="22"/>
        <v>4725557.5070600007</v>
      </c>
      <c r="H1152" s="2">
        <f t="shared" si="23"/>
        <v>0.3499999986961484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348274.07</v>
      </c>
      <c r="D1153" s="1">
        <f>BILANCA!E176</f>
        <v>397686.12000000005</v>
      </c>
      <c r="E1153" s="1">
        <v>0</v>
      </c>
      <c r="F1153" s="1">
        <v>0</v>
      </c>
      <c r="G1153" s="2">
        <f t="shared" si="22"/>
        <v>194419.87270000004</v>
      </c>
      <c r="H1153" s="2">
        <f t="shared" si="23"/>
        <v>0.19000000006053597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341637.93</v>
      </c>
      <c r="D1154" s="1">
        <f>BILANCA!E177</f>
        <v>397588.42000000004</v>
      </c>
      <c r="E1154" s="1">
        <v>0</v>
      </c>
      <c r="F1154" s="1">
        <v>0</v>
      </c>
      <c r="G1154" s="2">
        <f t="shared" si="22"/>
        <v>194395.32567000002</v>
      </c>
      <c r="H1154" s="2">
        <f t="shared" si="23"/>
        <v>0.49000000004889444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243409.96</v>
      </c>
      <c r="D1155" s="1">
        <f>BILANCA!E178</f>
        <v>281310.77</v>
      </c>
      <c r="E1155" s="1">
        <v>0</v>
      </c>
      <c r="F1155" s="1">
        <v>0</v>
      </c>
      <c r="G1155" s="2">
        <f t="shared" si="22"/>
        <v>138637.41800000001</v>
      </c>
      <c r="H1155" s="2">
        <f t="shared" si="23"/>
        <v>0.26999999998952262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51214.8</v>
      </c>
      <c r="D1156" s="1">
        <f>BILANCA!E179</f>
        <v>44924.25</v>
      </c>
      <c r="E1156" s="1">
        <v>0</v>
      </c>
      <c r="F1156" s="1">
        <v>0</v>
      </c>
      <c r="G1156" s="2">
        <f t="shared" si="22"/>
        <v>24403.9509</v>
      </c>
      <c r="H1156" s="2">
        <f t="shared" si="23"/>
        <v>0.44999999999708962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400.29</v>
      </c>
      <c r="D1157" s="1">
        <f>BILANCA!E180</f>
        <v>422.34</v>
      </c>
      <c r="E1157" s="1">
        <v>0</v>
      </c>
      <c r="F1157" s="1">
        <v>0</v>
      </c>
      <c r="G1157" s="2">
        <f t="shared" si="22"/>
        <v>216.62477999999999</v>
      </c>
      <c r="H1157" s="2">
        <f t="shared" si="23"/>
        <v>0.62999999999999545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400.29</v>
      </c>
      <c r="D1160" s="1">
        <f>BILANCA!E183</f>
        <v>422.34</v>
      </c>
      <c r="E1160" s="1">
        <v>0</v>
      </c>
      <c r="F1160" s="1">
        <v>0</v>
      </c>
      <c r="G1160" s="2">
        <f t="shared" si="22"/>
        <v>220.35969</v>
      </c>
      <c r="H1160" s="2">
        <f t="shared" si="23"/>
        <v>0.62999999999999545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46612.88</v>
      </c>
      <c r="D1165" s="1">
        <f>BILANCA!E188</f>
        <v>70931.06</v>
      </c>
      <c r="E1165" s="1">
        <v>0</v>
      </c>
      <c r="F1165" s="1">
        <v>0</v>
      </c>
      <c r="G1165" s="2">
        <f t="shared" si="22"/>
        <v>34302.449999999997</v>
      </c>
      <c r="H1165" s="2">
        <f t="shared" si="23"/>
        <v>0.18000000000029104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97.7</v>
      </c>
      <c r="E1166" s="1">
        <v>0</v>
      </c>
      <c r="F1166" s="1">
        <v>0</v>
      </c>
      <c r="G1166" s="2">
        <f t="shared" si="22"/>
        <v>35.758200000000002</v>
      </c>
      <c r="H1166" s="2">
        <f t="shared" si="23"/>
        <v>0.29999999999999716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6636.14</v>
      </c>
      <c r="D1211" s="1">
        <f>BILANCA!E234</f>
        <v>0</v>
      </c>
      <c r="E1211" s="1">
        <v>0</v>
      </c>
      <c r="F1211" s="1">
        <v>0</v>
      </c>
      <c r="G1211" s="2">
        <f t="shared" si="22"/>
        <v>1513.0399200000002</v>
      </c>
      <c r="H1211" s="2">
        <f t="shared" si="23"/>
        <v>0.14000000000032742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6636.14</v>
      </c>
      <c r="D1212" s="1">
        <f>BILANCA!E235</f>
        <v>0</v>
      </c>
      <c r="E1212" s="1">
        <v>0</v>
      </c>
      <c r="F1212" s="1">
        <v>0</v>
      </c>
      <c r="G1212" s="2">
        <f t="shared" si="22"/>
        <v>1519.6760600000002</v>
      </c>
      <c r="H1212" s="2">
        <f t="shared" si="23"/>
        <v>0.14000000000032742</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7972812.6100000003</v>
      </c>
      <c r="D1214" s="1">
        <f>BILANCA!E237</f>
        <v>9422709.9100000001</v>
      </c>
      <c r="E1214" s="1">
        <v>0</v>
      </c>
      <c r="F1214" s="1">
        <v>0</v>
      </c>
      <c r="G1214" s="2">
        <f t="shared" si="22"/>
        <v>6195011.6913300008</v>
      </c>
      <c r="H1214" s="2">
        <f t="shared" si="23"/>
        <v>0.47999999951571226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7912929.7300000004</v>
      </c>
      <c r="D1215" s="1">
        <f>BILANCA!E238</f>
        <v>9184590.7899999991</v>
      </c>
      <c r="E1215" s="1">
        <v>0</v>
      </c>
      <c r="F1215" s="1">
        <v>0</v>
      </c>
      <c r="G1215" s="2">
        <f t="shared" si="22"/>
        <v>6097449.8239200003</v>
      </c>
      <c r="H1215" s="2">
        <f t="shared" si="23"/>
        <v>0.48000000044703484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7912929.7300000004</v>
      </c>
      <c r="D1216" s="1">
        <f>BILANCA!E239</f>
        <v>9184590.7899999991</v>
      </c>
      <c r="E1216" s="1">
        <v>0</v>
      </c>
      <c r="F1216" s="1">
        <v>0</v>
      </c>
      <c r="G1216" s="2">
        <f t="shared" si="22"/>
        <v>6123731.9352299999</v>
      </c>
      <c r="H1216" s="2">
        <f t="shared" si="23"/>
        <v>0.48000000044703484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7912929.7300000004</v>
      </c>
      <c r="D1218" s="1">
        <f>BILANCA!E241</f>
        <v>9184590.7899999991</v>
      </c>
      <c r="E1218" s="1">
        <v>0</v>
      </c>
      <c r="F1218" s="1">
        <v>0</v>
      </c>
      <c r="G1218" s="2">
        <f t="shared" si="22"/>
        <v>6176296.1578499991</v>
      </c>
      <c r="H1218" s="2">
        <f t="shared" si="23"/>
        <v>0.48000000044703484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46691.87</v>
      </c>
      <c r="D1222" s="1">
        <f>BILANCA!E245</f>
        <v>200558.32</v>
      </c>
      <c r="E1222" s="1">
        <v>0</v>
      </c>
      <c r="F1222" s="1">
        <v>0</v>
      </c>
      <c r="G1222" s="2">
        <f t="shared" si="22"/>
        <v>107026.23388999999</v>
      </c>
      <c r="H1222" s="2">
        <f t="shared" si="23"/>
        <v>0.45000000000436557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46691.87</v>
      </c>
      <c r="D1223" s="1">
        <f>BILANCA!E246</f>
        <v>200558.32</v>
      </c>
      <c r="E1223" s="1">
        <v>0</v>
      </c>
      <c r="F1223" s="1">
        <v>0</v>
      </c>
      <c r="G1223" s="2">
        <f t="shared" si="22"/>
        <v>107474.04240000001</v>
      </c>
      <c r="H1223" s="2">
        <f t="shared" si="23"/>
        <v>0.45000000000436557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46691.87</v>
      </c>
      <c r="D1224" s="1">
        <f>BILANCA!E247</f>
        <v>200558.32</v>
      </c>
      <c r="E1224" s="1">
        <v>0</v>
      </c>
      <c r="F1224" s="1">
        <v>0</v>
      </c>
      <c r="G1224" s="2">
        <f t="shared" si="22"/>
        <v>107921.85090999999</v>
      </c>
      <c r="H1224" s="2">
        <f t="shared" si="23"/>
        <v>0.45000000000436557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11325.42</v>
      </c>
      <c r="D1232" s="1">
        <f>BILANCA!E255</f>
        <v>36223.49</v>
      </c>
      <c r="E1232" s="1">
        <v>0</v>
      </c>
      <c r="F1232" s="1">
        <v>0</v>
      </c>
      <c r="G1232" s="2">
        <f t="shared" si="22"/>
        <v>20859.327599999997</v>
      </c>
      <c r="H1232" s="2">
        <f t="shared" si="23"/>
        <v>0.90999999999803549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1865.59</v>
      </c>
      <c r="D1233" s="1">
        <f>BILANCA!E256</f>
        <v>1337.31</v>
      </c>
      <c r="E1233" s="1">
        <v>0</v>
      </c>
      <c r="F1233" s="1">
        <v>0</v>
      </c>
      <c r="G1233" s="2">
        <f t="shared" si="22"/>
        <v>1135.0525</v>
      </c>
      <c r="H1233" s="2">
        <f t="shared" si="23"/>
        <v>0.72000000000002728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58130.32</v>
      </c>
      <c r="D1236" s="1">
        <f>BILANCA!E259</f>
        <v>42255.37</v>
      </c>
      <c r="E1236" s="1">
        <v>0</v>
      </c>
      <c r="F1236" s="1">
        <v>0</v>
      </c>
      <c r="G1236" s="2">
        <f t="shared" si="22"/>
        <v>36088.188180000005</v>
      </c>
      <c r="H1236" s="2">
        <f t="shared" si="23"/>
        <v>0.69000000000232831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58130.32</v>
      </c>
      <c r="D1237" s="1">
        <f>BILANCA!E260</f>
        <v>42255.37</v>
      </c>
      <c r="E1237" s="1">
        <v>0</v>
      </c>
      <c r="F1237" s="1">
        <v>0</v>
      </c>
      <c r="G1237" s="2">
        <f t="shared" si="22"/>
        <v>36230.829239999999</v>
      </c>
      <c r="H1237" s="2">
        <f t="shared" si="23"/>
        <v>0.69000000000232831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15083.7</v>
      </c>
      <c r="D1240" s="1">
        <f>BILANCA!E264</f>
        <v>6990.73</v>
      </c>
      <c r="E1240" s="1">
        <v>0</v>
      </c>
      <c r="F1240" s="1">
        <v>0</v>
      </c>
      <c r="G1240" s="2">
        <f t="shared" si="22"/>
        <v>7469.7461199999998</v>
      </c>
      <c r="H1240" s="2">
        <f t="shared" si="23"/>
        <v>0.56999999999970896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7480.33</v>
      </c>
      <c r="D1241" s="1">
        <f>BILANCA!E265</f>
        <v>36876.400000000001</v>
      </c>
      <c r="E1241" s="1">
        <v>0</v>
      </c>
      <c r="F1241" s="1">
        <v>0</v>
      </c>
      <c r="G1241" s="2">
        <f t="shared" si="22"/>
        <v>20958.147540000002</v>
      </c>
      <c r="H1241" s="2">
        <f t="shared" si="23"/>
        <v>0.73000000000138243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1865.59</v>
      </c>
      <c r="D1243" s="1">
        <f>BILANCA!E267</f>
        <v>1337.32</v>
      </c>
      <c r="E1243" s="1">
        <v>0</v>
      </c>
      <c r="F1243" s="1">
        <v>0</v>
      </c>
      <c r="G1243" s="2">
        <f t="shared" si="24"/>
        <v>1180.4598000000001</v>
      </c>
      <c r="H1243" s="2">
        <f t="shared" si="23"/>
        <v>0.73000000000001819</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44103.57</v>
      </c>
      <c r="D1244" s="1">
        <f>BILANCA!E268</f>
        <v>64941.279999999999</v>
      </c>
      <c r="E1244" s="1">
        <v>0</v>
      </c>
      <c r="F1244" s="1">
        <v>0</v>
      </c>
      <c r="G1244" s="2">
        <f t="shared" si="24"/>
        <v>45410.379930000003</v>
      </c>
      <c r="H1244" s="2">
        <f t="shared" si="23"/>
        <v>0.70999999999912689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729.98</v>
      </c>
      <c r="D1245" s="1">
        <f>BILANCA!E269</f>
        <v>1057.45</v>
      </c>
      <c r="E1245" s="1">
        <v>0</v>
      </c>
      <c r="F1245" s="1">
        <v>0</v>
      </c>
      <c r="G1245" s="2">
        <f t="shared" si="24"/>
        <v>745.35856000000013</v>
      </c>
      <c r="H1245" s="2">
        <f t="shared" si="23"/>
        <v>0.47000000000002728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2565.21</v>
      </c>
      <c r="D1247" s="1">
        <f>BILANCA!E271</f>
        <v>302.07</v>
      </c>
      <c r="E1247" s="1">
        <v>0</v>
      </c>
      <c r="F1247" s="1">
        <v>0</v>
      </c>
      <c r="G1247" s="2">
        <f t="shared" si="24"/>
        <v>836.7084000000001</v>
      </c>
      <c r="H1247" s="2">
        <f t="shared" si="23"/>
        <v>0.28000000000002956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977.26</v>
      </c>
      <c r="D1263" s="1">
        <f>BILANCA!E287</f>
        <v>4476.68</v>
      </c>
      <c r="E1263" s="1">
        <v>0</v>
      </c>
      <c r="F1263" s="1">
        <v>0</v>
      </c>
      <c r="G1263" s="2">
        <f t="shared" si="24"/>
        <v>2780.5736000000002</v>
      </c>
      <c r="H1263" s="2">
        <f t="shared" si="23"/>
        <v>0.57999999999969987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340660.67</v>
      </c>
      <c r="D1264" s="1">
        <f>BILANCA!E288</f>
        <v>393111.74</v>
      </c>
      <c r="E1264" s="1">
        <v>0</v>
      </c>
      <c r="F1264" s="1">
        <v>0</v>
      </c>
      <c r="G1264" s="2">
        <f t="shared" si="24"/>
        <v>316654.44615000003</v>
      </c>
      <c r="H1264" s="2">
        <f t="shared" si="23"/>
        <v>0.59000000002561137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14.22</v>
      </c>
      <c r="E1265" s="1">
        <v>0</v>
      </c>
      <c r="F1265" s="1">
        <v>0</v>
      </c>
      <c r="G1265" s="2">
        <f t="shared" si="24"/>
        <v>8.0200800000000001</v>
      </c>
      <c r="H1265" s="2">
        <f t="shared" si="23"/>
        <v>0.22000000000000064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83.48</v>
      </c>
      <c r="E1266" s="1">
        <v>0</v>
      </c>
      <c r="F1266" s="1">
        <v>0</v>
      </c>
      <c r="G1266" s="2">
        <f t="shared" si="24"/>
        <v>47.249679999999998</v>
      </c>
      <c r="H1266" s="2">
        <f t="shared" si="23"/>
        <v>0.48000000000000398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64941.279999999999</v>
      </c>
      <c r="E1278" s="1">
        <v>0</v>
      </c>
      <c r="F1278" s="1">
        <v>0</v>
      </c>
      <c r="G1278" s="2">
        <f t="shared" si="24"/>
        <v>38315.355199999998</v>
      </c>
      <c r="H1278" s="2">
        <f t="shared" si="23"/>
        <v>0.27999999999883585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3377555.26</v>
      </c>
      <c r="D1299" s="6">
        <f>'RAS-funkcijski'!E5</f>
        <v>3739120.64</v>
      </c>
      <c r="E1299" s="6">
        <v>0</v>
      </c>
      <c r="F1299" s="6">
        <v>0</v>
      </c>
      <c r="G1299" s="7">
        <f t="shared" si="24"/>
        <v>10855.796539999999</v>
      </c>
      <c r="H1299" s="7">
        <f t="shared" si="23"/>
        <v>0.61999999964609742</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3377555.26</v>
      </c>
      <c r="D1307" s="1">
        <f>'RAS-funkcijski'!E13</f>
        <v>3739120.64</v>
      </c>
      <c r="E1307" s="1">
        <v>0</v>
      </c>
      <c r="F1307" s="1">
        <v>0</v>
      </c>
      <c r="G1307" s="2">
        <f t="shared" si="24"/>
        <v>97702.168860000005</v>
      </c>
      <c r="H1307" s="2">
        <f t="shared" si="23"/>
        <v>0.61999999964609742</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3377555.26</v>
      </c>
      <c r="D1310" s="1">
        <f>'RAS-funkcijski'!E16</f>
        <v>3739120.64</v>
      </c>
      <c r="E1310" s="1">
        <v>0</v>
      </c>
      <c r="F1310" s="1">
        <v>0</v>
      </c>
      <c r="G1310" s="2">
        <f t="shared" si="24"/>
        <v>130269.55848000001</v>
      </c>
      <c r="H1310" s="2">
        <f t="shared" si="23"/>
        <v>0.61999999964609742</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3377555.26</v>
      </c>
      <c r="D1435" s="13">
        <f>'RAS-funkcijski'!E141</f>
        <v>3739120.64</v>
      </c>
      <c r="E1435" s="13">
        <v>0</v>
      </c>
      <c r="F1435" s="13">
        <v>0</v>
      </c>
      <c r="G1435" s="14">
        <f t="shared" si="24"/>
        <v>1487244.12598</v>
      </c>
      <c r="H1435" s="14">
        <f t="shared" si="27"/>
        <v>0.61999999964609742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401.95</v>
      </c>
      <c r="D1436" s="6">
        <f>'P-VRIO'!E5</f>
        <v>2896.87</v>
      </c>
      <c r="E1436" s="6">
        <v>0</v>
      </c>
      <c r="F1436" s="6">
        <v>0</v>
      </c>
      <c r="G1436" s="7">
        <f t="shared" si="24"/>
        <v>6.1956899999999999</v>
      </c>
      <c r="H1436" s="7">
        <f t="shared" si="27"/>
        <v>0.18000000000012051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2793.43</v>
      </c>
      <c r="E1437" s="1">
        <v>0</v>
      </c>
      <c r="F1437" s="1">
        <v>0</v>
      </c>
      <c r="G1437" s="2">
        <f t="shared" si="24"/>
        <v>11.173719999999999</v>
      </c>
      <c r="H1437" s="2">
        <f t="shared" si="27"/>
        <v>0.42999999999983629</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2793.43</v>
      </c>
      <c r="E1445" s="1">
        <v>0</v>
      </c>
      <c r="F1445" s="1">
        <v>0</v>
      </c>
      <c r="G1445" s="2">
        <f t="shared" si="24"/>
        <v>55.868600000000001</v>
      </c>
      <c r="H1445" s="2">
        <f t="shared" si="27"/>
        <v>0.42999999999983629</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2793.43</v>
      </c>
      <c r="E1447" s="1">
        <v>0</v>
      </c>
      <c r="F1447" s="1">
        <v>0</v>
      </c>
      <c r="G1447" s="2">
        <f t="shared" si="24"/>
        <v>67.042320000000004</v>
      </c>
      <c r="H1447" s="2">
        <f t="shared" si="27"/>
        <v>0.42999999999983629</v>
      </c>
      <c r="I1447" s="10">
        <f t="shared" si="29"/>
        <v>28.828197599989025</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401.95</v>
      </c>
      <c r="D1453" s="1">
        <f>'P-VRIO'!E22</f>
        <v>103.44</v>
      </c>
      <c r="E1453" s="1">
        <v>0</v>
      </c>
      <c r="F1453" s="1">
        <v>0</v>
      </c>
      <c r="G1453" s="2">
        <f t="shared" si="24"/>
        <v>10.958939999999998</v>
      </c>
      <c r="H1453" s="2">
        <f t="shared" si="27"/>
        <v>0.49000000000000909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401.95</v>
      </c>
      <c r="D1454" s="1">
        <f>'P-VRIO'!E23</f>
        <v>103.44</v>
      </c>
      <c r="E1454" s="1">
        <v>0</v>
      </c>
      <c r="F1454" s="1">
        <v>0</v>
      </c>
      <c r="G1454" s="2">
        <f t="shared" si="24"/>
        <v>11.567769999999999</v>
      </c>
      <c r="H1454" s="2">
        <f t="shared" si="27"/>
        <v>0.49000000000000909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103.44</v>
      </c>
      <c r="E1456" s="1">
        <v>0</v>
      </c>
      <c r="F1456" s="1">
        <v>0</v>
      </c>
      <c r="G1456" s="2">
        <f t="shared" si="24"/>
        <v>4.3444799999999999</v>
      </c>
      <c r="H1456" s="2">
        <f t="shared" si="27"/>
        <v>0.43999999999999773</v>
      </c>
      <c r="I1456" s="10">
        <f t="shared" si="30"/>
        <v>1.91157119999999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401.95</v>
      </c>
      <c r="D1460" s="1">
        <f>'P-VRIO'!E29</f>
        <v>0</v>
      </c>
      <c r="E1460" s="1">
        <v>0</v>
      </c>
      <c r="F1460" s="1">
        <v>0</v>
      </c>
      <c r="G1460" s="2">
        <f t="shared" si="24"/>
        <v>10.04875</v>
      </c>
      <c r="H1460" s="2">
        <f t="shared" si="27"/>
        <v>5.0000000000011369E-2</v>
      </c>
      <c r="I1460" s="10">
        <f t="shared" si="30"/>
        <v>0.50243750000011422</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341637.95</v>
      </c>
      <c r="D1480" s="6"/>
      <c r="E1480" s="6">
        <v>0</v>
      </c>
      <c r="F1480" s="6">
        <v>0</v>
      </c>
      <c r="G1480" s="7">
        <f t="shared" ref="G1480:G1580" si="34">B1480/1000*C1480</f>
        <v>341.63795000000005</v>
      </c>
      <c r="H1480" s="7">
        <f t="shared" ref="H1480:H1580" si="35">ABS(C1480-ROUND(C1480,0))</f>
        <v>4.9999999988358468E-2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4071498.02</v>
      </c>
      <c r="D1481" s="1">
        <v>0</v>
      </c>
      <c r="E1481" s="1">
        <v>0</v>
      </c>
      <c r="F1481" s="1">
        <v>0</v>
      </c>
      <c r="G1481" s="2">
        <f t="shared" si="34"/>
        <v>8142.99604</v>
      </c>
      <c r="H1481" s="2">
        <f t="shared" si="35"/>
        <v>2.0000000018626451E-2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21181.06</v>
      </c>
      <c r="D1482" s="1">
        <v>0</v>
      </c>
      <c r="E1482" s="1">
        <v>0</v>
      </c>
      <c r="F1482" s="1">
        <v>0</v>
      </c>
      <c r="G1482" s="2">
        <f t="shared" si="34"/>
        <v>63.543180000000007</v>
      </c>
      <c r="H1482" s="2">
        <f t="shared" si="35"/>
        <v>6.0000000001309672E-2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4019020.02</v>
      </c>
      <c r="D1483" s="1">
        <v>0</v>
      </c>
      <c r="E1483" s="1">
        <v>0</v>
      </c>
      <c r="F1483" s="1">
        <v>0</v>
      </c>
      <c r="G1483" s="2">
        <f t="shared" si="34"/>
        <v>16076.08008</v>
      </c>
      <c r="H1483" s="2">
        <f t="shared" si="35"/>
        <v>2.0000000018626451E-2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3249715.5</v>
      </c>
      <c r="D1484" s="1">
        <v>0</v>
      </c>
      <c r="E1484" s="1">
        <v>0</v>
      </c>
      <c r="F1484" s="1">
        <v>0</v>
      </c>
      <c r="G1484" s="2">
        <f t="shared" si="34"/>
        <v>16248.577500000001</v>
      </c>
      <c r="H1484" s="2">
        <f t="shared" si="35"/>
        <v>0.5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554446.81999999995</v>
      </c>
      <c r="D1485" s="1">
        <v>0</v>
      </c>
      <c r="E1485" s="1">
        <v>0</v>
      </c>
      <c r="F1485" s="1">
        <v>0</v>
      </c>
      <c r="G1485" s="2">
        <f t="shared" si="34"/>
        <v>3326.6809199999998</v>
      </c>
      <c r="H1485" s="2">
        <f t="shared" si="35"/>
        <v>0.18000000005122274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8396.1200000000008</v>
      </c>
      <c r="D1486" s="1">
        <v>0</v>
      </c>
      <c r="E1486" s="1">
        <v>0</v>
      </c>
      <c r="F1486" s="1">
        <v>0</v>
      </c>
      <c r="G1486" s="2">
        <f t="shared" si="34"/>
        <v>58.772840000000009</v>
      </c>
      <c r="H1486" s="2">
        <f t="shared" si="35"/>
        <v>0.12000000000080036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206461.58</v>
      </c>
      <c r="D1491" s="1">
        <v>0</v>
      </c>
      <c r="E1491" s="1">
        <v>0</v>
      </c>
      <c r="F1491" s="1">
        <v>0</v>
      </c>
      <c r="G1491" s="2">
        <f t="shared" si="34"/>
        <v>2477.5389599999999</v>
      </c>
      <c r="H1491" s="2">
        <f t="shared" si="35"/>
        <v>0.42000000001280569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31296.94</v>
      </c>
      <c r="D1492" s="1">
        <v>0</v>
      </c>
      <c r="E1492" s="1">
        <v>0</v>
      </c>
      <c r="F1492" s="1">
        <v>0</v>
      </c>
      <c r="G1492" s="2">
        <f t="shared" si="34"/>
        <v>406.86021999999997</v>
      </c>
      <c r="H1492" s="2">
        <f t="shared" si="35"/>
        <v>6.0000000001309672E-2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4015449.85</v>
      </c>
      <c r="D1499" s="1">
        <v>0</v>
      </c>
      <c r="E1499" s="1">
        <v>0</v>
      </c>
      <c r="F1499" s="1">
        <v>0</v>
      </c>
      <c r="G1499" s="2">
        <f t="shared" si="34"/>
        <v>80308.997000000003</v>
      </c>
      <c r="H1499" s="2">
        <f t="shared" si="35"/>
        <v>0.14999999990686774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343.35</v>
      </c>
      <c r="D1500" s="1">
        <v>0</v>
      </c>
      <c r="E1500" s="1">
        <v>0</v>
      </c>
      <c r="F1500" s="1">
        <v>0</v>
      </c>
      <c r="G1500" s="2">
        <f t="shared" si="34"/>
        <v>7.2103500000000009</v>
      </c>
      <c r="H1500" s="2">
        <f t="shared" si="35"/>
        <v>0.35000000000002274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3983907.26</v>
      </c>
      <c r="D1501" s="1">
        <v>0</v>
      </c>
      <c r="E1501" s="1">
        <v>0</v>
      </c>
      <c r="F1501" s="1">
        <v>0</v>
      </c>
      <c r="G1501" s="2">
        <f t="shared" si="34"/>
        <v>87645.959719999984</v>
      </c>
      <c r="H1501" s="2">
        <f t="shared" si="35"/>
        <v>0.25999999977648258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3211814.69</v>
      </c>
      <c r="D1502" s="1">
        <v>0</v>
      </c>
      <c r="E1502" s="1">
        <v>0</v>
      </c>
      <c r="F1502" s="1">
        <v>0</v>
      </c>
      <c r="G1502" s="2">
        <f t="shared" si="34"/>
        <v>73871.737869999997</v>
      </c>
      <c r="H1502" s="2">
        <f t="shared" si="35"/>
        <v>0.31000000005587935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560737.4</v>
      </c>
      <c r="D1503" s="1">
        <v>0</v>
      </c>
      <c r="E1503" s="1">
        <v>0</v>
      </c>
      <c r="F1503" s="1">
        <v>0</v>
      </c>
      <c r="G1503" s="2">
        <f t="shared" si="34"/>
        <v>13457.697600000001</v>
      </c>
      <c r="H1503" s="2">
        <f t="shared" si="35"/>
        <v>0.40000000002328306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8374.06</v>
      </c>
      <c r="D1504" s="1">
        <v>0</v>
      </c>
      <c r="E1504" s="1">
        <v>0</v>
      </c>
      <c r="F1504" s="1">
        <v>0</v>
      </c>
      <c r="G1504" s="2">
        <f t="shared" si="34"/>
        <v>209.35149999999999</v>
      </c>
      <c r="H1504" s="2">
        <f t="shared" si="35"/>
        <v>5.9999999999490683E-2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202981.11</v>
      </c>
      <c r="D1509" s="1">
        <v>0</v>
      </c>
      <c r="E1509" s="1">
        <v>0</v>
      </c>
      <c r="F1509" s="1">
        <v>0</v>
      </c>
      <c r="G1509" s="2">
        <f t="shared" si="34"/>
        <v>6089.4332999999997</v>
      </c>
      <c r="H1509" s="2">
        <f t="shared" si="35"/>
        <v>0.10999999998603016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31199.24</v>
      </c>
      <c r="D1510" s="1">
        <v>0</v>
      </c>
      <c r="E1510" s="1">
        <v>0</v>
      </c>
      <c r="F1510" s="1">
        <v>0</v>
      </c>
      <c r="G1510" s="2">
        <f t="shared" si="34"/>
        <v>967.17644000000007</v>
      </c>
      <c r="H1510" s="2">
        <f t="shared" si="35"/>
        <v>0.24000000000160071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397686.11999999965</v>
      </c>
      <c r="D1517" s="1">
        <v>0</v>
      </c>
      <c r="E1517" s="1">
        <v>0</v>
      </c>
      <c r="F1517" s="1">
        <v>0</v>
      </c>
      <c r="G1517" s="2">
        <f t="shared" si="34"/>
        <v>15112.072559999986</v>
      </c>
      <c r="H1517" s="2">
        <f t="shared" si="35"/>
        <v>0.11999999964609742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4490.9000000000005</v>
      </c>
      <c r="D1518" s="1">
        <v>0</v>
      </c>
      <c r="E1518" s="1">
        <v>0</v>
      </c>
      <c r="F1518" s="1">
        <v>0</v>
      </c>
      <c r="G1518" s="2">
        <f t="shared" si="34"/>
        <v>175.14510000000001</v>
      </c>
      <c r="H1518" s="2">
        <f t="shared" si="35"/>
        <v>9.9999999999454303E-2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4476.68</v>
      </c>
      <c r="D1524" s="1">
        <v>0</v>
      </c>
      <c r="E1524" s="1">
        <v>0</v>
      </c>
      <c r="F1524" s="1">
        <v>0</v>
      </c>
      <c r="G1524" s="2">
        <f t="shared" si="34"/>
        <v>201.45060000000001</v>
      </c>
      <c r="H1524" s="2">
        <f t="shared" si="35"/>
        <v>0.31999999999970896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4476.68</v>
      </c>
      <c r="D1530" s="1">
        <v>0</v>
      </c>
      <c r="E1530" s="1">
        <v>0</v>
      </c>
      <c r="F1530" s="1">
        <v>0</v>
      </c>
      <c r="G1530" s="2">
        <f t="shared" si="34"/>
        <v>228.31067999999999</v>
      </c>
      <c r="H1530" s="2">
        <f t="shared" si="35"/>
        <v>0.31999999999970896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4476.68</v>
      </c>
      <c r="D1531" s="1">
        <v>0</v>
      </c>
      <c r="E1531" s="1">
        <v>0</v>
      </c>
      <c r="F1531" s="1">
        <v>0</v>
      </c>
      <c r="G1531" s="2">
        <f t="shared" si="34"/>
        <v>232.78736000000001</v>
      </c>
      <c r="H1531" s="2">
        <f t="shared" si="35"/>
        <v>0.31999999999970896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14.22</v>
      </c>
      <c r="D1565" s="1">
        <v>0</v>
      </c>
      <c r="E1565" s="1">
        <v>0</v>
      </c>
      <c r="F1565" s="1">
        <v>0</v>
      </c>
      <c r="G1565" s="2">
        <f t="shared" si="34"/>
        <v>1.22292</v>
      </c>
      <c r="H1565" s="2">
        <f t="shared" si="35"/>
        <v>0.22000000000000064</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14.22</v>
      </c>
      <c r="D1566" s="1">
        <v>0</v>
      </c>
      <c r="E1566" s="1">
        <v>0</v>
      </c>
      <c r="F1566" s="1">
        <v>0</v>
      </c>
      <c r="G1566" s="2">
        <f t="shared" si="34"/>
        <v>1.2371399999999999</v>
      </c>
      <c r="H1566" s="2">
        <f t="shared" si="35"/>
        <v>0.22000000000000064</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393195.22</v>
      </c>
      <c r="D1576" s="1">
        <v>0</v>
      </c>
      <c r="E1576" s="1">
        <v>0</v>
      </c>
      <c r="F1576" s="1">
        <v>0</v>
      </c>
      <c r="G1576" s="2">
        <f t="shared" si="34"/>
        <v>38139.93634</v>
      </c>
      <c r="H1576" s="2">
        <f t="shared" si="35"/>
        <v>0.21999999997206032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64941.279999999999</v>
      </c>
      <c r="D1577" s="1">
        <v>0</v>
      </c>
      <c r="E1577" s="1">
        <v>0</v>
      </c>
      <c r="F1577" s="1">
        <v>0</v>
      </c>
      <c r="G1577" s="2">
        <f t="shared" si="34"/>
        <v>6364.2454399999997</v>
      </c>
      <c r="H1577" s="2">
        <f t="shared" si="35"/>
        <v>0.27999999999883585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328170.46000000002</v>
      </c>
      <c r="D1578" s="1">
        <v>0</v>
      </c>
      <c r="E1578" s="1">
        <v>0</v>
      </c>
      <c r="F1578" s="1">
        <v>0</v>
      </c>
      <c r="G1578" s="2">
        <f t="shared" si="34"/>
        <v>32488.875540000005</v>
      </c>
      <c r="H1578" s="2">
        <f t="shared" si="35"/>
        <v>0.46000000002095476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83.48</v>
      </c>
      <c r="D1579" s="1">
        <v>0</v>
      </c>
      <c r="E1579" s="1">
        <v>0</v>
      </c>
      <c r="F1579" s="1">
        <v>0</v>
      </c>
      <c r="G1579" s="2">
        <f t="shared" si="34"/>
        <v>8.3480000000000008</v>
      </c>
      <c r="H1579" s="2">
        <f t="shared" si="35"/>
        <v>0.48000000000000398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21869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3414655.8899999997</v>
      </c>
      <c r="I16" s="170">
        <f>'PR-RAS'!E6</f>
        <v>3892802.16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3357507</v>
      </c>
      <c r="I17" s="170">
        <f>'PR-RAS'!E151</f>
        <v>3713677.0200000005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46691.870000000039</v>
      </c>
      <c r="I18" s="170">
        <f>'PR-RAS'!E645</f>
        <v>200558.31999999972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7878286.5700000003</v>
      </c>
      <c r="I20" s="173">
        <f>BILANCA!E7</f>
        <v>9149947.629999999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442800.11</v>
      </c>
      <c r="I21" s="175">
        <f>BILANCA!E68</f>
        <v>670448.39999999991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348274.07</v>
      </c>
      <c r="I22" s="175">
        <f>BILANCA!E176</f>
        <v>397686.12000000005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7972812.6100000003</v>
      </c>
      <c r="I23" s="177">
        <f>BILANCA!E237</f>
        <v>9422709.9100000001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3377555.26</v>
      </c>
      <c r="I24" s="173">
        <f>'RAS-funkcijski'!E5</f>
        <v>3739120.64</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3377555.26</v>
      </c>
      <c r="I28" s="179">
        <f>'RAS-funkcijski'!E141</f>
        <v>3739120.64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401.95</v>
      </c>
      <c r="I29" s="173">
        <f>'P-VRIO'!E5</f>
        <v>2896.87</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401.95</v>
      </c>
      <c r="I30" s="175">
        <f>'P-VRIO'!E22</f>
        <v>103.44</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341637.95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397686.11999999965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4490.9000000000005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393195.22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103" zoomScaleNormal="100" workbookViewId="0">
      <selection activeCell="B80" sqref="B8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3414655.8899999997</v>
      </c>
      <c r="E6" s="51">
        <f>E7+E44+E50+E82+E106+E124+E133+E139</f>
        <v>3892802.16</v>
      </c>
      <c r="F6" s="52">
        <f t="shared" ref="F6:F131" si="0">IF(D6&lt;&gt;0,IF(E6/D6&gt;=100,"&gt;&gt;100",E6/D6*100),"-")</f>
        <v>114.00276588338747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3491.94</v>
      </c>
      <c r="E50" s="51">
        <f>E51+E54+E59+E62+E65+E68+E71+E74+E77</f>
        <v>118476.07</v>
      </c>
      <c r="F50" s="52">
        <f t="shared" si="0"/>
        <v>3392.8438060218673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3491.94</v>
      </c>
      <c r="E77" s="51">
        <f t="shared" si="18"/>
        <v>118476.07</v>
      </c>
      <c r="F77" s="52">
        <f t="shared" si="0"/>
        <v>3392.8438060218673</v>
      </c>
    </row>
    <row r="78" spans="1:6" ht="12.75" customHeight="1" x14ac:dyDescent="0.2">
      <c r="A78" s="53">
        <v>6391</v>
      </c>
      <c r="B78" s="85" t="s">
        <v>202</v>
      </c>
      <c r="C78" s="50" t="s">
        <v>203</v>
      </c>
      <c r="D78" s="242">
        <v>3491.94</v>
      </c>
      <c r="E78" s="242">
        <v>38846.07</v>
      </c>
      <c r="F78" s="52">
        <f t="shared" si="0"/>
        <v>1112.4495266241688</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v>79630</v>
      </c>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3131.06</v>
      </c>
      <c r="E82" s="51">
        <f t="shared" si="19"/>
        <v>6358.01</v>
      </c>
      <c r="F82" s="52">
        <f t="shared" si="0"/>
        <v>203.0625411202596</v>
      </c>
    </row>
    <row r="83" spans="1:6" ht="12.75" customHeight="1" x14ac:dyDescent="0.2">
      <c r="A83" s="53">
        <v>641</v>
      </c>
      <c r="B83" s="85" t="s">
        <v>212</v>
      </c>
      <c r="C83" s="50" t="s">
        <v>213</v>
      </c>
      <c r="D83" s="51">
        <f t="shared" ref="D83:E83" si="20">SUM(D84:D90)</f>
        <v>3131.06</v>
      </c>
      <c r="E83" s="51">
        <f t="shared" si="20"/>
        <v>6358.01</v>
      </c>
      <c r="F83" s="52">
        <f t="shared" si="0"/>
        <v>203.0625411202596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0.97</v>
      </c>
      <c r="E85" s="242">
        <v>12.36</v>
      </c>
      <c r="F85" s="52">
        <f t="shared" si="0"/>
        <v>1274.2268041237112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9.44</v>
      </c>
      <c r="E87" s="242">
        <v>8.15</v>
      </c>
      <c r="F87" s="52">
        <f t="shared" si="0"/>
        <v>86.334745762711876</v>
      </c>
    </row>
    <row r="88" spans="1:6" ht="12.75" customHeight="1" x14ac:dyDescent="0.2">
      <c r="A88" s="53">
        <v>6416</v>
      </c>
      <c r="B88" s="85" t="s">
        <v>222</v>
      </c>
      <c r="C88" s="50" t="s">
        <v>223</v>
      </c>
      <c r="D88" s="242">
        <v>3120.65</v>
      </c>
      <c r="E88" s="242">
        <v>6337.5</v>
      </c>
      <c r="F88" s="52">
        <f t="shared" si="0"/>
        <v>203.08269110601955</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498119.24</v>
      </c>
      <c r="E124" s="51">
        <f t="shared" si="27"/>
        <v>542845.64999999991</v>
      </c>
      <c r="F124" s="52">
        <f t="shared" si="0"/>
        <v>108.97905690211844</v>
      </c>
    </row>
    <row r="125" spans="1:6" ht="12.75" customHeight="1" x14ac:dyDescent="0.2">
      <c r="A125" s="53">
        <v>661</v>
      </c>
      <c r="B125" s="86" t="s">
        <v>296</v>
      </c>
      <c r="C125" s="50" t="s">
        <v>297</v>
      </c>
      <c r="D125" s="51">
        <f t="shared" ref="D125:E125" si="28">SUM(D126:D127)</f>
        <v>498119.24</v>
      </c>
      <c r="E125" s="51">
        <f t="shared" si="28"/>
        <v>438885.64999999997</v>
      </c>
      <c r="F125" s="52">
        <f t="shared" si="0"/>
        <v>88.10855208082306</v>
      </c>
    </row>
    <row r="126" spans="1:6" ht="12.75" customHeight="1" x14ac:dyDescent="0.2">
      <c r="A126" s="53">
        <v>6614</v>
      </c>
      <c r="B126" s="86" t="s">
        <v>298</v>
      </c>
      <c r="C126" s="50" t="s">
        <v>299</v>
      </c>
      <c r="D126" s="242">
        <v>38035.56</v>
      </c>
      <c r="E126" s="242">
        <v>23624.91</v>
      </c>
      <c r="F126" s="52">
        <f t="shared" si="0"/>
        <v>62.112691386691822</v>
      </c>
    </row>
    <row r="127" spans="1:6" ht="12.75" customHeight="1" x14ac:dyDescent="0.2">
      <c r="A127" s="53">
        <v>6615</v>
      </c>
      <c r="B127" s="86" t="s">
        <v>300</v>
      </c>
      <c r="C127" s="50" t="s">
        <v>301</v>
      </c>
      <c r="D127" s="242">
        <v>460083.68</v>
      </c>
      <c r="E127" s="242">
        <v>415260.74</v>
      </c>
      <c r="F127" s="52">
        <f t="shared" si="0"/>
        <v>90.257654868349164</v>
      </c>
    </row>
    <row r="128" spans="1:6" ht="24" x14ac:dyDescent="0.2">
      <c r="A128" s="53">
        <v>663</v>
      </c>
      <c r="B128" s="231" t="s">
        <v>302</v>
      </c>
      <c r="C128" s="50" t="s">
        <v>303</v>
      </c>
      <c r="D128" s="51">
        <f t="shared" ref="D128:E128" si="29">SUM(D129:D132)</f>
        <v>0</v>
      </c>
      <c r="E128" s="51">
        <f t="shared" si="29"/>
        <v>103960</v>
      </c>
      <c r="F128" s="52" t="str">
        <f t="shared" si="0"/>
        <v>-</v>
      </c>
    </row>
    <row r="129" spans="1:6" ht="12.75" customHeight="1" x14ac:dyDescent="0.2">
      <c r="A129" s="53">
        <v>6631</v>
      </c>
      <c r="B129" s="86" t="s">
        <v>304</v>
      </c>
      <c r="C129" s="50" t="s">
        <v>305</v>
      </c>
      <c r="D129" s="242">
        <v>0</v>
      </c>
      <c r="E129" s="242">
        <v>103960</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2909913.65</v>
      </c>
      <c r="E133" s="51">
        <f t="shared" si="30"/>
        <v>3225122.43</v>
      </c>
      <c r="F133" s="52">
        <f t="shared" ref="F133:F223" si="31">IF(D133&lt;&gt;0,IF(E133/D133&gt;=100,"&gt;&gt;100",E133/D133*100),"-")</f>
        <v>110.83223826933835</v>
      </c>
    </row>
    <row r="134" spans="1:6" ht="24" x14ac:dyDescent="0.2">
      <c r="A134" s="53">
        <v>671</v>
      </c>
      <c r="B134" s="232" t="s">
        <v>314</v>
      </c>
      <c r="C134" s="50" t="s">
        <v>315</v>
      </c>
      <c r="D134" s="51">
        <f t="shared" ref="D134:E134" si="32">SUM(D135:D137)</f>
        <v>2909913.65</v>
      </c>
      <c r="E134" s="51">
        <f t="shared" si="32"/>
        <v>3225122.43</v>
      </c>
      <c r="F134" s="52">
        <f t="shared" si="31"/>
        <v>110.83223826933835</v>
      </c>
    </row>
    <row r="135" spans="1:6" ht="12.75" customHeight="1" x14ac:dyDescent="0.2">
      <c r="A135" s="53">
        <v>6711</v>
      </c>
      <c r="B135" s="85" t="s">
        <v>316</v>
      </c>
      <c r="C135" s="50" t="s">
        <v>317</v>
      </c>
      <c r="D135" s="242">
        <v>2909913.65</v>
      </c>
      <c r="E135" s="242">
        <v>3225122.43</v>
      </c>
      <c r="F135" s="52">
        <f t="shared" si="31"/>
        <v>110.83223826933835</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3357507</v>
      </c>
      <c r="E151" s="51">
        <f t="shared" si="35"/>
        <v>3713677.0200000005</v>
      </c>
      <c r="F151" s="52">
        <f t="shared" si="31"/>
        <v>110.60816909689244</v>
      </c>
    </row>
    <row r="152" spans="1:6" ht="12.75" customHeight="1" x14ac:dyDescent="0.2">
      <c r="A152" s="53">
        <v>31</v>
      </c>
      <c r="B152" s="85" t="s">
        <v>349</v>
      </c>
      <c r="C152" s="50" t="s">
        <v>350</v>
      </c>
      <c r="D152" s="51">
        <f t="shared" ref="D152:E152" si="36">D153+D158+D159</f>
        <v>2827361.2600000002</v>
      </c>
      <c r="E152" s="51">
        <f t="shared" si="36"/>
        <v>3189224.74</v>
      </c>
      <c r="F152" s="52">
        <f t="shared" si="31"/>
        <v>112.79862906518001</v>
      </c>
    </row>
    <row r="153" spans="1:6" ht="12.75" customHeight="1" x14ac:dyDescent="0.2">
      <c r="A153" s="53">
        <v>311</v>
      </c>
      <c r="B153" s="85" t="s">
        <v>351</v>
      </c>
      <c r="C153" s="50" t="s">
        <v>352</v>
      </c>
      <c r="D153" s="51">
        <f t="shared" ref="D153:E153" si="37">SUM(D154:D157)</f>
        <v>2348629.65</v>
      </c>
      <c r="E153" s="51">
        <f t="shared" si="37"/>
        <v>2648261.92</v>
      </c>
      <c r="F153" s="52">
        <f t="shared" si="31"/>
        <v>112.75774875787674</v>
      </c>
    </row>
    <row r="154" spans="1:6" ht="12.75" customHeight="1" x14ac:dyDescent="0.2">
      <c r="A154" s="53">
        <v>3111</v>
      </c>
      <c r="B154" s="85" t="s">
        <v>353</v>
      </c>
      <c r="C154" s="50" t="s">
        <v>354</v>
      </c>
      <c r="D154" s="242">
        <v>2348629.65</v>
      </c>
      <c r="E154" s="242">
        <v>2648261.92</v>
      </c>
      <c r="F154" s="52">
        <f t="shared" si="31"/>
        <v>112.75774875787674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93916.74</v>
      </c>
      <c r="E158" s="242">
        <v>109477.79</v>
      </c>
      <c r="F158" s="52">
        <f t="shared" si="31"/>
        <v>116.56898440043808</v>
      </c>
    </row>
    <row r="159" spans="1:6" ht="12.75" customHeight="1" x14ac:dyDescent="0.2">
      <c r="A159" s="53">
        <v>313</v>
      </c>
      <c r="B159" s="85" t="s">
        <v>363</v>
      </c>
      <c r="C159" s="50" t="s">
        <v>364</v>
      </c>
      <c r="D159" s="51">
        <f t="shared" ref="D159:E159" si="38">SUM(D160:D162)</f>
        <v>384814.87</v>
      </c>
      <c r="E159" s="51">
        <f t="shared" si="38"/>
        <v>431485.03</v>
      </c>
      <c r="F159" s="52">
        <f t="shared" si="31"/>
        <v>112.12795129252673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384429.1</v>
      </c>
      <c r="E161" s="242">
        <v>431250.52</v>
      </c>
      <c r="F161" s="52">
        <f t="shared" si="31"/>
        <v>112.17946820362977</v>
      </c>
    </row>
    <row r="162" spans="1:6" ht="12.75" customHeight="1" x14ac:dyDescent="0.2">
      <c r="A162" s="53">
        <v>3133</v>
      </c>
      <c r="B162" s="85" t="s">
        <v>368</v>
      </c>
      <c r="C162" s="50" t="s">
        <v>369</v>
      </c>
      <c r="D162" s="242">
        <v>385.77</v>
      </c>
      <c r="E162" s="242">
        <v>234.51</v>
      </c>
      <c r="F162" s="52">
        <f t="shared" si="31"/>
        <v>60.790108095497317</v>
      </c>
    </row>
    <row r="163" spans="1:6" ht="12.75" customHeight="1" x14ac:dyDescent="0.2">
      <c r="A163" s="53">
        <v>32</v>
      </c>
      <c r="B163" s="85" t="s">
        <v>370</v>
      </c>
      <c r="C163" s="50" t="s">
        <v>371</v>
      </c>
      <c r="D163" s="51">
        <f t="shared" ref="D163:E163" si="39">D164+D169+D177+D187+D188</f>
        <v>513362.92999999993</v>
      </c>
      <c r="E163" s="51">
        <f t="shared" si="39"/>
        <v>516136.68000000005</v>
      </c>
      <c r="F163" s="52">
        <f t="shared" si="31"/>
        <v>100.54030975707578</v>
      </c>
    </row>
    <row r="164" spans="1:6" ht="12.75" customHeight="1" x14ac:dyDescent="0.2">
      <c r="A164" s="53">
        <v>321</v>
      </c>
      <c r="B164" s="85" t="s">
        <v>372</v>
      </c>
      <c r="C164" s="50" t="s">
        <v>373</v>
      </c>
      <c r="D164" s="51">
        <f t="shared" ref="D164:E164" si="40">SUM(D165:D168)</f>
        <v>62490.400000000001</v>
      </c>
      <c r="E164" s="51">
        <f t="shared" si="40"/>
        <v>71088.38</v>
      </c>
      <c r="F164" s="52">
        <f t="shared" si="31"/>
        <v>113.75888136417754</v>
      </c>
    </row>
    <row r="165" spans="1:6" ht="12.75" customHeight="1" x14ac:dyDescent="0.2">
      <c r="A165" s="53">
        <v>3211</v>
      </c>
      <c r="B165" s="85" t="s">
        <v>374</v>
      </c>
      <c r="C165" s="50" t="s">
        <v>375</v>
      </c>
      <c r="D165" s="242">
        <v>1665.15</v>
      </c>
      <c r="E165" s="242">
        <v>4131.0200000000004</v>
      </c>
      <c r="F165" s="52">
        <f t="shared" si="31"/>
        <v>248.0869591328109</v>
      </c>
    </row>
    <row r="166" spans="1:6" ht="12.75" customHeight="1" x14ac:dyDescent="0.2">
      <c r="A166" s="53">
        <v>3212</v>
      </c>
      <c r="B166" s="85" t="s">
        <v>376</v>
      </c>
      <c r="C166" s="50" t="s">
        <v>377</v>
      </c>
      <c r="D166" s="242">
        <v>58894.54</v>
      </c>
      <c r="E166" s="242">
        <v>63723.17</v>
      </c>
      <c r="F166" s="52">
        <f t="shared" si="31"/>
        <v>108.19877360448014</v>
      </c>
    </row>
    <row r="167" spans="1:6" ht="12.75" customHeight="1" x14ac:dyDescent="0.2">
      <c r="A167" s="53">
        <v>3213</v>
      </c>
      <c r="B167" s="85" t="s">
        <v>378</v>
      </c>
      <c r="C167" s="50" t="s">
        <v>379</v>
      </c>
      <c r="D167" s="242">
        <v>1533.87</v>
      </c>
      <c r="E167" s="242">
        <v>2164.9899999999998</v>
      </c>
      <c r="F167" s="52">
        <f t="shared" si="31"/>
        <v>141.14559904033587</v>
      </c>
    </row>
    <row r="168" spans="1:6" ht="12.75" customHeight="1" x14ac:dyDescent="0.2">
      <c r="A168" s="53">
        <v>3214</v>
      </c>
      <c r="B168" s="85" t="s">
        <v>380</v>
      </c>
      <c r="C168" s="50" t="s">
        <v>381</v>
      </c>
      <c r="D168" s="242">
        <v>396.84</v>
      </c>
      <c r="E168" s="242">
        <v>1069.2</v>
      </c>
      <c r="F168" s="52">
        <f t="shared" si="31"/>
        <v>269.42848503175082</v>
      </c>
    </row>
    <row r="169" spans="1:6" ht="12.75" customHeight="1" x14ac:dyDescent="0.2">
      <c r="A169" s="53">
        <v>322</v>
      </c>
      <c r="B169" s="85" t="s">
        <v>382</v>
      </c>
      <c r="C169" s="50" t="s">
        <v>383</v>
      </c>
      <c r="D169" s="51">
        <f t="shared" ref="D169:E169" si="41">SUM(D170:D176)</f>
        <v>196381.69999999998</v>
      </c>
      <c r="E169" s="51">
        <f t="shared" si="41"/>
        <v>133843.74</v>
      </c>
      <c r="F169" s="52">
        <f t="shared" si="31"/>
        <v>68.154894269679914</v>
      </c>
    </row>
    <row r="170" spans="1:6" ht="12.75" customHeight="1" x14ac:dyDescent="0.2">
      <c r="A170" s="53">
        <v>3221</v>
      </c>
      <c r="B170" s="85" t="s">
        <v>384</v>
      </c>
      <c r="C170" s="50" t="s">
        <v>385</v>
      </c>
      <c r="D170" s="242">
        <v>21063.19</v>
      </c>
      <c r="E170" s="242">
        <v>25132.39</v>
      </c>
      <c r="F170" s="52">
        <f t="shared" si="31"/>
        <v>119.31901103299167</v>
      </c>
    </row>
    <row r="171" spans="1:6" ht="12.75" customHeight="1" x14ac:dyDescent="0.2">
      <c r="A171" s="53">
        <v>3222</v>
      </c>
      <c r="B171" s="85" t="s">
        <v>386</v>
      </c>
      <c r="C171" s="50" t="s">
        <v>387</v>
      </c>
      <c r="D171" s="242">
        <v>702.77</v>
      </c>
      <c r="E171" s="242">
        <v>60.3</v>
      </c>
      <c r="F171" s="52">
        <f t="shared" si="31"/>
        <v>8.5803321143475113</v>
      </c>
    </row>
    <row r="172" spans="1:6" ht="12.75" customHeight="1" x14ac:dyDescent="0.2">
      <c r="A172" s="53">
        <v>3223</v>
      </c>
      <c r="B172" s="85" t="s">
        <v>388</v>
      </c>
      <c r="C172" s="50" t="s">
        <v>389</v>
      </c>
      <c r="D172" s="242">
        <v>171383.27</v>
      </c>
      <c r="E172" s="242">
        <v>104563.68</v>
      </c>
      <c r="F172" s="52">
        <f t="shared" si="31"/>
        <v>61.011602824476398</v>
      </c>
    </row>
    <row r="173" spans="1:6" ht="12.75" customHeight="1" x14ac:dyDescent="0.2">
      <c r="A173" s="53">
        <v>3224</v>
      </c>
      <c r="B173" s="85" t="s">
        <v>390</v>
      </c>
      <c r="C173" s="50" t="s">
        <v>391</v>
      </c>
      <c r="D173" s="242">
        <v>1665.62</v>
      </c>
      <c r="E173" s="242">
        <v>2529.71</v>
      </c>
      <c r="F173" s="52">
        <f t="shared" si="31"/>
        <v>151.87797937104503</v>
      </c>
    </row>
    <row r="174" spans="1:6" ht="12.75" customHeight="1" x14ac:dyDescent="0.2">
      <c r="A174" s="53">
        <v>3225</v>
      </c>
      <c r="B174" s="85" t="s">
        <v>392</v>
      </c>
      <c r="C174" s="50" t="s">
        <v>393</v>
      </c>
      <c r="D174" s="242">
        <v>642.14</v>
      </c>
      <c r="E174" s="242"/>
      <c r="F174" s="52">
        <f t="shared" si="31"/>
        <v>0</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924.71</v>
      </c>
      <c r="E176" s="242">
        <v>1557.66</v>
      </c>
      <c r="F176" s="52">
        <f t="shared" si="31"/>
        <v>168.4484865525408</v>
      </c>
    </row>
    <row r="177" spans="1:6" ht="12.75" customHeight="1" x14ac:dyDescent="0.2">
      <c r="A177" s="53">
        <v>323</v>
      </c>
      <c r="B177" s="85" t="s">
        <v>398</v>
      </c>
      <c r="C177" s="50" t="s">
        <v>399</v>
      </c>
      <c r="D177" s="51">
        <f t="shared" ref="D177:E177" si="42">SUM(D178:D186)</f>
        <v>199345.99</v>
      </c>
      <c r="E177" s="51">
        <f t="shared" si="42"/>
        <v>256097.70000000004</v>
      </c>
      <c r="F177" s="52">
        <f t="shared" si="31"/>
        <v>128.46894988958647</v>
      </c>
    </row>
    <row r="178" spans="1:6" ht="12.75" customHeight="1" x14ac:dyDescent="0.2">
      <c r="A178" s="53">
        <v>3231</v>
      </c>
      <c r="B178" s="85" t="s">
        <v>400</v>
      </c>
      <c r="C178" s="50" t="s">
        <v>401</v>
      </c>
      <c r="D178" s="242">
        <v>6773.82</v>
      </c>
      <c r="E178" s="242">
        <v>7977.03</v>
      </c>
      <c r="F178" s="52">
        <f t="shared" si="31"/>
        <v>117.76265091189315</v>
      </c>
    </row>
    <row r="179" spans="1:6" ht="12.75" customHeight="1" x14ac:dyDescent="0.2">
      <c r="A179" s="53">
        <v>3232</v>
      </c>
      <c r="B179" s="85" t="s">
        <v>402</v>
      </c>
      <c r="C179" s="50" t="s">
        <v>403</v>
      </c>
      <c r="D179" s="242">
        <v>58211.37</v>
      </c>
      <c r="E179" s="242">
        <v>64905.15</v>
      </c>
      <c r="F179" s="52">
        <f t="shared" si="31"/>
        <v>111.49909373374996</v>
      </c>
    </row>
    <row r="180" spans="1:6" ht="12.75" customHeight="1" x14ac:dyDescent="0.2">
      <c r="A180" s="53">
        <v>3233</v>
      </c>
      <c r="B180" s="85" t="s">
        <v>404</v>
      </c>
      <c r="C180" s="50" t="s">
        <v>405</v>
      </c>
      <c r="D180" s="242">
        <v>9163.06</v>
      </c>
      <c r="E180" s="242">
        <v>5773.05</v>
      </c>
      <c r="F180" s="52">
        <f t="shared" si="31"/>
        <v>63.003516292592224</v>
      </c>
    </row>
    <row r="181" spans="1:6" ht="12.75" customHeight="1" x14ac:dyDescent="0.2">
      <c r="A181" s="53">
        <v>3234</v>
      </c>
      <c r="B181" s="85" t="s">
        <v>406</v>
      </c>
      <c r="C181" s="50" t="s">
        <v>407</v>
      </c>
      <c r="D181" s="242">
        <v>35313.9</v>
      </c>
      <c r="E181" s="242">
        <v>32264.15</v>
      </c>
      <c r="F181" s="52">
        <f t="shared" si="31"/>
        <v>91.363882210687578</v>
      </c>
    </row>
    <row r="182" spans="1:6" ht="12.75" customHeight="1" x14ac:dyDescent="0.2">
      <c r="A182" s="53">
        <v>3235</v>
      </c>
      <c r="B182" s="85" t="s">
        <v>408</v>
      </c>
      <c r="C182" s="50" t="s">
        <v>409</v>
      </c>
      <c r="D182" s="242">
        <v>3411.51</v>
      </c>
      <c r="E182" s="242">
        <v>3696</v>
      </c>
      <c r="F182" s="52">
        <f t="shared" si="31"/>
        <v>108.33912255863238</v>
      </c>
    </row>
    <row r="183" spans="1:6" ht="12.75" customHeight="1" x14ac:dyDescent="0.2">
      <c r="A183" s="53">
        <v>3236</v>
      </c>
      <c r="B183" s="85" t="s">
        <v>410</v>
      </c>
      <c r="C183" s="50" t="s">
        <v>411</v>
      </c>
      <c r="D183" s="242">
        <v>667.16</v>
      </c>
      <c r="E183" s="242">
        <v>153.85</v>
      </c>
      <c r="F183" s="52">
        <f t="shared" si="31"/>
        <v>23.06043527789436</v>
      </c>
    </row>
    <row r="184" spans="1:6" ht="12.75" customHeight="1" x14ac:dyDescent="0.2">
      <c r="A184" s="53">
        <v>3237</v>
      </c>
      <c r="B184" s="85" t="s">
        <v>412</v>
      </c>
      <c r="C184" s="50" t="s">
        <v>413</v>
      </c>
      <c r="D184" s="242">
        <v>55742.879999999997</v>
      </c>
      <c r="E184" s="242">
        <v>124137.74</v>
      </c>
      <c r="F184" s="52">
        <f t="shared" si="31"/>
        <v>222.69703323545536</v>
      </c>
    </row>
    <row r="185" spans="1:6" ht="12.75" customHeight="1" x14ac:dyDescent="0.2">
      <c r="A185" s="53">
        <v>3238</v>
      </c>
      <c r="B185" s="85" t="s">
        <v>414</v>
      </c>
      <c r="C185" s="50" t="s">
        <v>415</v>
      </c>
      <c r="D185" s="242">
        <v>0</v>
      </c>
      <c r="E185" s="242"/>
      <c r="F185" s="52" t="str">
        <f t="shared" si="31"/>
        <v>-</v>
      </c>
    </row>
    <row r="186" spans="1:6" ht="12.75" customHeight="1" x14ac:dyDescent="0.2">
      <c r="A186" s="53">
        <v>3239</v>
      </c>
      <c r="B186" s="85" t="s">
        <v>416</v>
      </c>
      <c r="C186" s="50" t="s">
        <v>417</v>
      </c>
      <c r="D186" s="242">
        <v>30062.29</v>
      </c>
      <c r="E186" s="242">
        <v>17190.73</v>
      </c>
      <c r="F186" s="52">
        <f t="shared" si="31"/>
        <v>57.183700909012579</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55144.84</v>
      </c>
      <c r="E188" s="51">
        <f t="shared" si="43"/>
        <v>55106.86</v>
      </c>
      <c r="F188" s="52">
        <f t="shared" si="31"/>
        <v>99.931126828910919</v>
      </c>
    </row>
    <row r="189" spans="1:6" ht="12.75" customHeight="1" x14ac:dyDescent="0.2">
      <c r="A189" s="53">
        <v>3291</v>
      </c>
      <c r="B189" s="232" t="s">
        <v>422</v>
      </c>
      <c r="C189" s="50" t="s">
        <v>423</v>
      </c>
      <c r="D189" s="242">
        <v>4980.04</v>
      </c>
      <c r="E189" s="242">
        <v>6949.88</v>
      </c>
      <c r="F189" s="52">
        <f t="shared" si="31"/>
        <v>139.5547023718685</v>
      </c>
    </row>
    <row r="190" spans="1:6" ht="12.75" customHeight="1" x14ac:dyDescent="0.2">
      <c r="A190" s="53">
        <v>3292</v>
      </c>
      <c r="B190" s="85" t="s">
        <v>424</v>
      </c>
      <c r="C190" s="50" t="s">
        <v>425</v>
      </c>
      <c r="D190" s="242">
        <v>3691.09</v>
      </c>
      <c r="E190" s="242">
        <v>3756.47</v>
      </c>
      <c r="F190" s="52">
        <f t="shared" si="31"/>
        <v>101.77129249083603</v>
      </c>
    </row>
    <row r="191" spans="1:6" ht="12.75" customHeight="1" x14ac:dyDescent="0.2">
      <c r="A191" s="53">
        <v>3293</v>
      </c>
      <c r="B191" s="85" t="s">
        <v>426</v>
      </c>
      <c r="C191" s="50" t="s">
        <v>427</v>
      </c>
      <c r="D191" s="242">
        <v>11131.39</v>
      </c>
      <c r="E191" s="242">
        <v>7537.65</v>
      </c>
      <c r="F191" s="52">
        <f t="shared" si="31"/>
        <v>67.715262873729159</v>
      </c>
    </row>
    <row r="192" spans="1:6" ht="12.75" customHeight="1" x14ac:dyDescent="0.2">
      <c r="A192" s="53">
        <v>3294</v>
      </c>
      <c r="B192" s="85" t="s">
        <v>428</v>
      </c>
      <c r="C192" s="50" t="s">
        <v>429</v>
      </c>
      <c r="D192" s="242">
        <v>1317.94</v>
      </c>
      <c r="E192" s="242">
        <v>1764.35</v>
      </c>
      <c r="F192" s="52">
        <f t="shared" si="31"/>
        <v>133.87179993019407</v>
      </c>
    </row>
    <row r="193" spans="1:6" ht="12.75" customHeight="1" x14ac:dyDescent="0.2">
      <c r="A193" s="53">
        <v>3295</v>
      </c>
      <c r="B193" s="85" t="s">
        <v>430</v>
      </c>
      <c r="C193" s="50" t="s">
        <v>431</v>
      </c>
      <c r="D193" s="242">
        <v>5260.14</v>
      </c>
      <c r="E193" s="242">
        <v>7277.34</v>
      </c>
      <c r="F193" s="52">
        <f t="shared" si="31"/>
        <v>138.34878919572481</v>
      </c>
    </row>
    <row r="194" spans="1:6" ht="12.75" customHeight="1" x14ac:dyDescent="0.2">
      <c r="A194" s="53" t="s">
        <v>432</v>
      </c>
      <c r="B194" s="85" t="s">
        <v>433</v>
      </c>
      <c r="C194" s="50" t="s">
        <v>432</v>
      </c>
      <c r="D194" s="242">
        <v>10978.27</v>
      </c>
      <c r="E194" s="242">
        <v>6651.34</v>
      </c>
      <c r="F194" s="52">
        <f t="shared" si="31"/>
        <v>60.586412977636726</v>
      </c>
    </row>
    <row r="195" spans="1:6" ht="12.75" customHeight="1" x14ac:dyDescent="0.2">
      <c r="A195" s="53">
        <v>3299</v>
      </c>
      <c r="B195" s="85" t="s">
        <v>434</v>
      </c>
      <c r="C195" s="50" t="s">
        <v>435</v>
      </c>
      <c r="D195" s="242">
        <v>17785.97</v>
      </c>
      <c r="E195" s="242">
        <v>21169.83</v>
      </c>
      <c r="F195" s="52">
        <f t="shared" si="31"/>
        <v>119.02544533697066</v>
      </c>
    </row>
    <row r="196" spans="1:6" ht="12.75" customHeight="1" x14ac:dyDescent="0.2">
      <c r="A196" s="53">
        <v>34</v>
      </c>
      <c r="B196" s="232" t="s">
        <v>436</v>
      </c>
      <c r="C196" s="50" t="s">
        <v>437</v>
      </c>
      <c r="D196" s="51">
        <f t="shared" ref="D196:E196" si="44">D197+D202+D210</f>
        <v>14294.26</v>
      </c>
      <c r="E196" s="51">
        <f t="shared" si="44"/>
        <v>8315.6</v>
      </c>
      <c r="F196" s="52">
        <f t="shared" si="31"/>
        <v>58.174400073875809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14294.26</v>
      </c>
      <c r="E210" s="51">
        <f t="shared" si="47"/>
        <v>8315.6</v>
      </c>
      <c r="F210" s="52">
        <f t="shared" si="31"/>
        <v>58.174400073875809</v>
      </c>
    </row>
    <row r="211" spans="1:6" ht="12.75" customHeight="1" x14ac:dyDescent="0.2">
      <c r="A211" s="53">
        <v>3431</v>
      </c>
      <c r="B211" s="232" t="s">
        <v>466</v>
      </c>
      <c r="C211" s="50" t="s">
        <v>467</v>
      </c>
      <c r="D211" s="242">
        <v>2808.17</v>
      </c>
      <c r="E211" s="242">
        <v>2537.96</v>
      </c>
      <c r="F211" s="52">
        <f t="shared" si="31"/>
        <v>90.377719297620871</v>
      </c>
    </row>
    <row r="212" spans="1:6" ht="12.75" customHeight="1" x14ac:dyDescent="0.2">
      <c r="A212" s="53">
        <v>3432</v>
      </c>
      <c r="B212" s="85" t="s">
        <v>468</v>
      </c>
      <c r="C212" s="50" t="s">
        <v>469</v>
      </c>
      <c r="D212" s="242">
        <v>4.95</v>
      </c>
      <c r="E212" s="242">
        <v>0.02</v>
      </c>
      <c r="F212" s="52">
        <f t="shared" si="31"/>
        <v>0.40404040404040403</v>
      </c>
    </row>
    <row r="213" spans="1:6" ht="12.75" customHeight="1" x14ac:dyDescent="0.2">
      <c r="A213" s="53">
        <v>3433</v>
      </c>
      <c r="B213" s="85" t="s">
        <v>470</v>
      </c>
      <c r="C213" s="50" t="s">
        <v>471</v>
      </c>
      <c r="D213" s="242">
        <v>11477.11</v>
      </c>
      <c r="E213" s="242">
        <v>5776.84</v>
      </c>
      <c r="F213" s="52">
        <f t="shared" si="31"/>
        <v>50.333577006755178</v>
      </c>
    </row>
    <row r="214" spans="1:6" ht="12.75" customHeight="1" x14ac:dyDescent="0.2">
      <c r="A214" s="53">
        <v>3434</v>
      </c>
      <c r="B214" s="85" t="s">
        <v>472</v>
      </c>
      <c r="C214" s="50" t="s">
        <v>473</v>
      </c>
      <c r="D214" s="242">
        <v>4.03</v>
      </c>
      <c r="E214" s="242">
        <v>0.78</v>
      </c>
      <c r="F214" s="52">
        <f t="shared" si="31"/>
        <v>19.35483870967742</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2488.5500000000002</v>
      </c>
      <c r="E252" s="51">
        <f t="shared" si="63"/>
        <v>0</v>
      </c>
      <c r="F252" s="52">
        <f t="shared" ref="F252:F258" si="64">IF(D252&lt;&gt;0,IF(E252/D252&gt;=100,"&gt;&gt;100",E252/D252*100),"-")</f>
        <v>0</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2488.5500000000002</v>
      </c>
      <c r="E259" s="51">
        <f t="shared" si="66"/>
        <v>0</v>
      </c>
      <c r="F259" s="52">
        <f t="shared" ref="F259:F262" si="67">IF(D259&lt;&gt;0,IF(E259/D259&gt;=100,"&gt;&gt;100",E259/D259*100),"-")</f>
        <v>0</v>
      </c>
    </row>
    <row r="260" spans="1:6" ht="12.75" customHeight="1" x14ac:dyDescent="0.2">
      <c r="A260" s="53">
        <v>3721</v>
      </c>
      <c r="B260" s="85" t="s">
        <v>560</v>
      </c>
      <c r="C260" s="50" t="s">
        <v>561</v>
      </c>
      <c r="D260" s="242">
        <v>2488.5500000000002</v>
      </c>
      <c r="E260" s="242"/>
      <c r="F260" s="52">
        <f t="shared" si="67"/>
        <v>0</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3357507</v>
      </c>
      <c r="E289" s="51">
        <f t="shared" si="79"/>
        <v>3713677.0200000005</v>
      </c>
      <c r="F289" s="52">
        <f t="shared" si="76"/>
        <v>110.60816909689244</v>
      </c>
    </row>
    <row r="290" spans="1:6" ht="12.75" customHeight="1" x14ac:dyDescent="0.2">
      <c r="A290" s="53" t="s">
        <v>609</v>
      </c>
      <c r="B290" s="85" t="s">
        <v>620</v>
      </c>
      <c r="C290" s="50" t="s">
        <v>621</v>
      </c>
      <c r="D290" s="51">
        <f>IF(D6&gt;=D289,D6-D289,0)</f>
        <v>57148.889999999665</v>
      </c>
      <c r="E290" s="51">
        <f>IF(E6&gt;=E289,E6-E289,0)</f>
        <v>179125.13999999966</v>
      </c>
      <c r="F290" s="52">
        <f t="shared" si="76"/>
        <v>313.435904004436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9126.33</v>
      </c>
      <c r="E292" s="242">
        <v>46691.87</v>
      </c>
      <c r="F292" s="52">
        <f t="shared" si="76"/>
        <v>511.61715607478584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11325.42</v>
      </c>
      <c r="E294" s="242">
        <v>36223.49</v>
      </c>
      <c r="F294" s="52">
        <f t="shared" si="76"/>
        <v>319.84235463232267</v>
      </c>
    </row>
    <row r="295" spans="1:6" ht="24" x14ac:dyDescent="0.2">
      <c r="A295" s="53">
        <v>9661</v>
      </c>
      <c r="B295" s="85" t="s">
        <v>630</v>
      </c>
      <c r="C295" s="50" t="s">
        <v>631</v>
      </c>
      <c r="D295" s="242">
        <v>11325.42</v>
      </c>
      <c r="E295" s="242">
        <v>36223.49</v>
      </c>
      <c r="F295" s="52">
        <f t="shared" si="76"/>
        <v>319.84235463232267</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464.91</v>
      </c>
      <c r="E298" s="51">
        <f t="shared" si="80"/>
        <v>184.93</v>
      </c>
      <c r="F298" s="52">
        <f t="shared" ref="F298:F418" si="81">IF(D298&lt;&gt;0,IF(E298/D298&gt;=100,"&gt;&gt;100",E298/D298*100),"-")</f>
        <v>39.777591361768941</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464.91</v>
      </c>
      <c r="E311" s="51">
        <f t="shared" si="85"/>
        <v>184.93</v>
      </c>
      <c r="F311" s="52">
        <f t="shared" si="81"/>
        <v>39.777591361768941</v>
      </c>
    </row>
    <row r="312" spans="1:6" ht="12.75" customHeight="1" x14ac:dyDescent="0.2">
      <c r="A312" s="53">
        <v>721</v>
      </c>
      <c r="B312" s="85" t="s">
        <v>663</v>
      </c>
      <c r="C312" s="50" t="s">
        <v>664</v>
      </c>
      <c r="D312" s="51">
        <f t="shared" ref="D312:E312" si="86">SUM(D313:D316)</f>
        <v>464.91</v>
      </c>
      <c r="E312" s="51">
        <f t="shared" si="86"/>
        <v>184.93</v>
      </c>
      <c r="F312" s="52">
        <f t="shared" si="81"/>
        <v>39.777591361768941</v>
      </c>
    </row>
    <row r="313" spans="1:6" ht="12.75" customHeight="1" x14ac:dyDescent="0.2">
      <c r="A313" s="53">
        <v>7211</v>
      </c>
      <c r="B313" s="85" t="s">
        <v>665</v>
      </c>
      <c r="C313" s="50" t="s">
        <v>666</v>
      </c>
      <c r="D313" s="242">
        <v>464.91</v>
      </c>
      <c r="E313" s="242">
        <v>184.93</v>
      </c>
      <c r="F313" s="52">
        <f t="shared" si="81"/>
        <v>39.777591361768941</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20048.259999999998</v>
      </c>
      <c r="E350" s="51">
        <f t="shared" si="95"/>
        <v>25443.62</v>
      </c>
      <c r="F350" s="52">
        <f t="shared" si="81"/>
        <v>126.91186167777153</v>
      </c>
    </row>
    <row r="351" spans="1:6" ht="12.75" customHeight="1" x14ac:dyDescent="0.2">
      <c r="A351" s="53">
        <v>41</v>
      </c>
      <c r="B351" s="85" t="s">
        <v>741</v>
      </c>
      <c r="C351" s="50" t="s">
        <v>742</v>
      </c>
      <c r="D351" s="51">
        <f t="shared" ref="D351:E351" si="96">D352+D356</f>
        <v>1310.6400000000001</v>
      </c>
      <c r="E351" s="51">
        <f t="shared" si="96"/>
        <v>0</v>
      </c>
      <c r="F351" s="52">
        <f t="shared" si="81"/>
        <v>0</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1310.6400000000001</v>
      </c>
      <c r="E356" s="51">
        <f t="shared" si="98"/>
        <v>0</v>
      </c>
      <c r="F356" s="52">
        <f t="shared" si="81"/>
        <v>0</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1310.6400000000001</v>
      </c>
      <c r="E359" s="242"/>
      <c r="F359" s="52">
        <f t="shared" si="81"/>
        <v>0</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18737.62</v>
      </c>
      <c r="E363" s="51">
        <f t="shared" si="99"/>
        <v>25443.62</v>
      </c>
      <c r="F363" s="52">
        <f t="shared" si="81"/>
        <v>135.78896359302837</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16160.97</v>
      </c>
      <c r="E369" s="51">
        <f t="shared" si="101"/>
        <v>20675.8</v>
      </c>
      <c r="F369" s="52">
        <f t="shared" si="81"/>
        <v>127.93662756629089</v>
      </c>
    </row>
    <row r="370" spans="1:6" ht="12.75" customHeight="1" x14ac:dyDescent="0.2">
      <c r="A370" s="53">
        <v>4221</v>
      </c>
      <c r="B370" s="85" t="s">
        <v>675</v>
      </c>
      <c r="C370" s="50" t="s">
        <v>767</v>
      </c>
      <c r="D370" s="242">
        <v>14205.97</v>
      </c>
      <c r="E370" s="242">
        <v>15288.55</v>
      </c>
      <c r="F370" s="52">
        <f t="shared" si="81"/>
        <v>107.62059894537298</v>
      </c>
    </row>
    <row r="371" spans="1:6" ht="12.75" customHeight="1" x14ac:dyDescent="0.2">
      <c r="A371" s="53">
        <v>4222</v>
      </c>
      <c r="B371" s="85" t="s">
        <v>768</v>
      </c>
      <c r="C371" s="50" t="s">
        <v>769</v>
      </c>
      <c r="D371" s="242">
        <v>689.95</v>
      </c>
      <c r="E371" s="242">
        <v>440.41</v>
      </c>
      <c r="F371" s="52">
        <f t="shared" si="81"/>
        <v>63.832161750851512</v>
      </c>
    </row>
    <row r="372" spans="1:6" ht="12.75" customHeight="1" x14ac:dyDescent="0.2">
      <c r="A372" s="53">
        <v>4223</v>
      </c>
      <c r="B372" s="85" t="s">
        <v>679</v>
      </c>
      <c r="C372" s="50" t="s">
        <v>770</v>
      </c>
      <c r="D372" s="242">
        <v>1265.05</v>
      </c>
      <c r="E372" s="242">
        <v>2389.34</v>
      </c>
      <c r="F372" s="52">
        <f t="shared" si="81"/>
        <v>188.87316706849532</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2557.5</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2576.65</v>
      </c>
      <c r="E383" s="51">
        <f t="shared" si="103"/>
        <v>2570.5100000000002</v>
      </c>
      <c r="F383" s="52">
        <f t="shared" si="81"/>
        <v>99.761706091242502</v>
      </c>
    </row>
    <row r="384" spans="1:6" ht="12.75" customHeight="1" x14ac:dyDescent="0.2">
      <c r="A384" s="53">
        <v>4241</v>
      </c>
      <c r="B384" s="85" t="s">
        <v>784</v>
      </c>
      <c r="C384" s="50" t="s">
        <v>785</v>
      </c>
      <c r="D384" s="242">
        <v>2576.65</v>
      </c>
      <c r="E384" s="242">
        <v>2570.5100000000002</v>
      </c>
      <c r="F384" s="52">
        <f t="shared" si="81"/>
        <v>99.761706091242502</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2197.31</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2197.31</v>
      </c>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19583.349999999999</v>
      </c>
      <c r="E408" s="51">
        <f t="shared" si="111"/>
        <v>25258.69</v>
      </c>
      <c r="F408" s="52">
        <f t="shared" si="81"/>
        <v>128.98043491026817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1865.59</v>
      </c>
      <c r="E411" s="242">
        <v>1337.31</v>
      </c>
      <c r="F411" s="52">
        <f t="shared" si="81"/>
        <v>71.682952846016548</v>
      </c>
    </row>
    <row r="412" spans="1:6" ht="12.75" customHeight="1" x14ac:dyDescent="0.2">
      <c r="A412" s="53" t="s">
        <v>609</v>
      </c>
      <c r="B412" s="85" t="s">
        <v>830</v>
      </c>
      <c r="C412" s="50" t="s">
        <v>831</v>
      </c>
      <c r="D412" s="51">
        <f>D6+D298</f>
        <v>3415120.8</v>
      </c>
      <c r="E412" s="51">
        <f>E6+E298</f>
        <v>3892987.0900000003</v>
      </c>
      <c r="F412" s="52">
        <f t="shared" si="81"/>
        <v>113.99266140161134</v>
      </c>
    </row>
    <row r="413" spans="1:6" ht="12.75" customHeight="1" x14ac:dyDescent="0.2">
      <c r="A413" s="53" t="s">
        <v>609</v>
      </c>
      <c r="B413" s="85" t="s">
        <v>832</v>
      </c>
      <c r="C413" s="50" t="s">
        <v>833</v>
      </c>
      <c r="D413" s="51">
        <f t="shared" ref="D413:E413" si="112">D289+D350</f>
        <v>3377555.26</v>
      </c>
      <c r="E413" s="51">
        <f t="shared" si="112"/>
        <v>3739120.6400000006</v>
      </c>
      <c r="F413" s="52">
        <f t="shared" si="81"/>
        <v>110.70494343296107</v>
      </c>
    </row>
    <row r="414" spans="1:6" ht="12.75" customHeight="1" x14ac:dyDescent="0.2">
      <c r="A414" s="53" t="s">
        <v>609</v>
      </c>
      <c r="B414" s="85" t="s">
        <v>834</v>
      </c>
      <c r="C414" s="50" t="s">
        <v>835</v>
      </c>
      <c r="D414" s="51">
        <f t="shared" ref="D414:E414" si="113">IF(D412&gt;=D413,D412-D413,0)</f>
        <v>37565.540000000037</v>
      </c>
      <c r="E414" s="51">
        <f t="shared" si="113"/>
        <v>153866.44999999972</v>
      </c>
      <c r="F414" s="52">
        <f t="shared" si="81"/>
        <v>409.59467107354124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9126.33</v>
      </c>
      <c r="E416" s="51">
        <f t="shared" si="115"/>
        <v>46691.87</v>
      </c>
      <c r="F416" s="52">
        <f t="shared" si="81"/>
        <v>511.61715607478584</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13191.01</v>
      </c>
      <c r="E418" s="62">
        <f t="shared" si="117"/>
        <v>37560.799999999996</v>
      </c>
      <c r="F418" s="57">
        <f t="shared" si="81"/>
        <v>284.74544405621702</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3415120.8</v>
      </c>
      <c r="E639" s="51">
        <f t="shared" si="180"/>
        <v>3892987.0900000003</v>
      </c>
      <c r="F639" s="52">
        <f t="shared" si="119"/>
        <v>113.99266140161134</v>
      </c>
    </row>
    <row r="640" spans="1:6" ht="12.75" customHeight="1" x14ac:dyDescent="0.2">
      <c r="A640" s="53" t="s">
        <v>609</v>
      </c>
      <c r="B640" s="85" t="s">
        <v>1278</v>
      </c>
      <c r="C640" s="50" t="s">
        <v>1279</v>
      </c>
      <c r="D640" s="51">
        <f t="shared" ref="D640:E640" si="181">D413+D528</f>
        <v>3377555.26</v>
      </c>
      <c r="E640" s="51">
        <f t="shared" si="181"/>
        <v>3739120.6400000006</v>
      </c>
      <c r="F640" s="52">
        <f t="shared" si="119"/>
        <v>110.70494343296107</v>
      </c>
    </row>
    <row r="641" spans="1:6" ht="12.75" customHeight="1" x14ac:dyDescent="0.2">
      <c r="A641" s="53" t="s">
        <v>609</v>
      </c>
      <c r="B641" s="85" t="s">
        <v>1280</v>
      </c>
      <c r="C641" s="50" t="s">
        <v>1281</v>
      </c>
      <c r="D641" s="51">
        <f t="shared" ref="D641:E641" si="182">IF(D639&gt;=D640,D639-D640,0)</f>
        <v>37565.540000000037</v>
      </c>
      <c r="E641" s="51">
        <f t="shared" si="182"/>
        <v>153866.44999999972</v>
      </c>
      <c r="F641" s="52">
        <f t="shared" si="119"/>
        <v>409.59467107354124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9126.33</v>
      </c>
      <c r="E643" s="51">
        <f t="shared" si="184"/>
        <v>46691.87</v>
      </c>
      <c r="F643" s="52">
        <f t="shared" si="119"/>
        <v>511.61715607478584</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46691.870000000039</v>
      </c>
      <c r="E645" s="51">
        <f t="shared" si="186"/>
        <v>200558.31999999972</v>
      </c>
      <c r="F645" s="52">
        <f t="shared" si="119"/>
        <v>429.53584853208827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243139.57</v>
      </c>
      <c r="E647" s="243">
        <v>279235.03999999998</v>
      </c>
      <c r="F647" s="57">
        <f t="shared" si="119"/>
        <v>114.84557614377617</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113983.94</v>
      </c>
      <c r="E649" s="242">
        <v>125429.24</v>
      </c>
      <c r="F649" s="52">
        <f t="shared" ref="F649:F724" si="188">IF(D649&lt;&gt;0,IF(E649/D649&gt;=100,"&gt;&gt;100",E649/D649*100),"-")</f>
        <v>110.04115141133039</v>
      </c>
    </row>
    <row r="650" spans="1:6" ht="12.75" customHeight="1" x14ac:dyDescent="0.2">
      <c r="A650" s="53" t="s">
        <v>1297</v>
      </c>
      <c r="B650" s="85" t="s">
        <v>1298</v>
      </c>
      <c r="C650" s="50" t="s">
        <v>1297</v>
      </c>
      <c r="D650" s="242">
        <v>728548.07</v>
      </c>
      <c r="E650" s="242">
        <v>956905.69</v>
      </c>
      <c r="F650" s="52">
        <f t="shared" si="188"/>
        <v>131.34420766497948</v>
      </c>
    </row>
    <row r="651" spans="1:6" ht="12.75" customHeight="1" x14ac:dyDescent="0.2">
      <c r="A651" s="53" t="s">
        <v>1299</v>
      </c>
      <c r="B651" s="85" t="s">
        <v>1300</v>
      </c>
      <c r="C651" s="50" t="s">
        <v>1299</v>
      </c>
      <c r="D651" s="242">
        <v>717102.77</v>
      </c>
      <c r="E651" s="242">
        <v>814539.15</v>
      </c>
      <c r="F651" s="52">
        <f t="shared" si="188"/>
        <v>113.58750573505662</v>
      </c>
    </row>
    <row r="652" spans="1:6" ht="24" x14ac:dyDescent="0.2">
      <c r="A652" s="53">
        <v>11</v>
      </c>
      <c r="B652" s="85" t="s">
        <v>1301</v>
      </c>
      <c r="C652" s="50" t="s">
        <v>1302</v>
      </c>
      <c r="D652" s="51">
        <f t="shared" ref="D652:E652" si="189">+D649+D650-D651</f>
        <v>125429.23999999999</v>
      </c>
      <c r="E652" s="51">
        <f t="shared" si="189"/>
        <v>267795.77999999991</v>
      </c>
      <c r="F652" s="52">
        <f t="shared" si="188"/>
        <v>213.50347016373527</v>
      </c>
    </row>
    <row r="653" spans="1:6" ht="24" x14ac:dyDescent="0.2">
      <c r="A653" s="53" t="s">
        <v>609</v>
      </c>
      <c r="B653" s="85" t="s">
        <v>1303</v>
      </c>
      <c r="C653" s="50" t="s">
        <v>1304</v>
      </c>
      <c r="D653" s="262">
        <v>117</v>
      </c>
      <c r="E653" s="262"/>
      <c r="F653" s="52">
        <f t="shared" si="188"/>
        <v>0</v>
      </c>
    </row>
    <row r="654" spans="1:6" ht="24" x14ac:dyDescent="0.2">
      <c r="A654" s="53" t="s">
        <v>609</v>
      </c>
      <c r="B654" s="85" t="s">
        <v>1305</v>
      </c>
      <c r="C654" s="50" t="s">
        <v>1306</v>
      </c>
      <c r="D654" s="262">
        <v>0</v>
      </c>
      <c r="E654" s="262">
        <v>116</v>
      </c>
      <c r="F654" s="52" t="str">
        <f t="shared" si="188"/>
        <v>-</v>
      </c>
    </row>
    <row r="655" spans="1:6" ht="12.75" customHeight="1" x14ac:dyDescent="0.2">
      <c r="A655" s="53" t="s">
        <v>609</v>
      </c>
      <c r="B655" s="85" t="s">
        <v>1307</v>
      </c>
      <c r="C655" s="50" t="s">
        <v>1308</v>
      </c>
      <c r="D655" s="262">
        <v>87</v>
      </c>
      <c r="E655" s="262"/>
      <c r="F655" s="52">
        <f t="shared" si="188"/>
        <v>0</v>
      </c>
    </row>
    <row r="656" spans="1:6" ht="12.75" customHeight="1" x14ac:dyDescent="0.2">
      <c r="A656" s="53" t="s">
        <v>609</v>
      </c>
      <c r="B656" s="85" t="s">
        <v>1309</v>
      </c>
      <c r="C656" s="50" t="s">
        <v>1310</v>
      </c>
      <c r="D656" s="262">
        <v>0</v>
      </c>
      <c r="E656" s="262">
        <v>89</v>
      </c>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22535.79</v>
      </c>
      <c r="E716" s="242">
        <v>12634.84</v>
      </c>
      <c r="F716" s="52">
        <f t="shared" si="188"/>
        <v>56.065662663700721</v>
      </c>
    </row>
    <row r="717" spans="1:6" ht="12.75" customHeight="1" x14ac:dyDescent="0.2">
      <c r="A717" s="53">
        <v>31215</v>
      </c>
      <c r="B717" s="85" t="s">
        <v>1414</v>
      </c>
      <c r="C717" s="50" t="s">
        <v>1415</v>
      </c>
      <c r="D717" s="242">
        <v>4397.75</v>
      </c>
      <c r="E717" s="242">
        <v>5720.41</v>
      </c>
      <c r="F717" s="52">
        <f t="shared" si="188"/>
        <v>130.07583423341481</v>
      </c>
    </row>
    <row r="718" spans="1:6" ht="12.75" customHeight="1" x14ac:dyDescent="0.2">
      <c r="A718" s="53">
        <v>32121</v>
      </c>
      <c r="B718" s="85" t="s">
        <v>1416</v>
      </c>
      <c r="C718" s="50" t="s">
        <v>1417</v>
      </c>
      <c r="D718" s="242">
        <v>58856.05</v>
      </c>
      <c r="E718" s="242">
        <v>63723.17</v>
      </c>
      <c r="F718" s="52">
        <f t="shared" si="188"/>
        <v>108.26953218912922</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113.71</v>
      </c>
      <c r="E720" s="242">
        <v>153.85</v>
      </c>
      <c r="F720" s="52">
        <f t="shared" si="188"/>
        <v>135.30032538914782</v>
      </c>
    </row>
    <row r="721" spans="1:6" ht="12.75" customHeight="1" x14ac:dyDescent="0.2">
      <c r="A721" s="53" t="s">
        <v>1422</v>
      </c>
      <c r="B721" s="85" t="s">
        <v>1423</v>
      </c>
      <c r="C721" s="50" t="s">
        <v>1422</v>
      </c>
      <c r="D721" s="242">
        <v>31271.42</v>
      </c>
      <c r="E721" s="242">
        <v>105474.4</v>
      </c>
      <c r="F721" s="52">
        <f t="shared" si="188"/>
        <v>337.28689007406763</v>
      </c>
    </row>
    <row r="722" spans="1:6" ht="12.75" customHeight="1" x14ac:dyDescent="0.2">
      <c r="A722" s="53" t="s">
        <v>1424</v>
      </c>
      <c r="B722" s="85" t="s">
        <v>1425</v>
      </c>
      <c r="C722" s="50" t="s">
        <v>1424</v>
      </c>
      <c r="D722" s="242">
        <v>568.07000000000005</v>
      </c>
      <c r="E722" s="242"/>
      <c r="F722" s="52">
        <f t="shared" si="188"/>
        <v>0</v>
      </c>
    </row>
    <row r="723" spans="1:6" ht="12.75" customHeight="1" x14ac:dyDescent="0.2">
      <c r="A723" s="53" t="s">
        <v>1426</v>
      </c>
      <c r="B723" s="85" t="s">
        <v>1427</v>
      </c>
      <c r="C723" s="50" t="s">
        <v>1426</v>
      </c>
      <c r="D723" s="242">
        <v>0</v>
      </c>
      <c r="E723" s="242">
        <v>306.8</v>
      </c>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4980.04</v>
      </c>
      <c r="E725" s="242">
        <v>6949.8</v>
      </c>
      <c r="F725" s="52">
        <f t="shared" ref="F725:F979" si="190">IF(D725&lt;&gt;0,IF(E725/D725&gt;=100,"&gt;&gt;100",E725/D725*100),"-")</f>
        <v>139.5530959590686</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2488.5500000000002</v>
      </c>
      <c r="E819" s="242"/>
      <c r="F819" s="52">
        <f t="shared" si="190"/>
        <v>0</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0" workbookViewId="0">
      <selection activeCell="E288" sqref="E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8321086.6800000006</v>
      </c>
      <c r="E6" s="229">
        <f t="shared" si="0"/>
        <v>9820396.0299999993</v>
      </c>
      <c r="F6" s="230">
        <f t="shared" ref="F6:F260" si="1">IF(D6&gt;0,IF(E6/D6&gt;=100,"&gt;&gt;100",E6/D6*100),"-")</f>
        <v>118.01819170570158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7878286.5700000003</v>
      </c>
      <c r="E7" s="104">
        <f t="shared" si="2"/>
        <v>9149947.629999999</v>
      </c>
      <c r="F7" s="93">
        <f t="shared" si="1"/>
        <v>116.14134048947142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1289.3600000000001</v>
      </c>
      <c r="E8" s="104">
        <f>E9+E10-E11</f>
        <v>1289.3699999999999</v>
      </c>
      <c r="F8" s="93">
        <f t="shared" si="1"/>
        <v>100.0007755785816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2173.86</v>
      </c>
      <c r="E10" s="247">
        <v>2173.87</v>
      </c>
      <c r="F10" s="93">
        <f t="shared" si="1"/>
        <v>100.00046001122426</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884.5</v>
      </c>
      <c r="E11" s="247">
        <v>884.5</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3534454.6</v>
      </c>
      <c r="E12" s="104">
        <f t="shared" si="3"/>
        <v>3559793.5199999996</v>
      </c>
      <c r="F12" s="93">
        <f t="shared" si="1"/>
        <v>100.71691174078173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2888246.13</v>
      </c>
      <c r="E13" s="104">
        <f t="shared" si="4"/>
        <v>2888246.13</v>
      </c>
      <c r="F13" s="93">
        <f t="shared" si="1"/>
        <v>100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9332.5400000000009</v>
      </c>
      <c r="E14" s="247">
        <v>9332.5400000000009</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5217746.6399999997</v>
      </c>
      <c r="E15" s="247">
        <v>5217746.6399999997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2338833.0499999998</v>
      </c>
      <c r="E18" s="247">
        <v>2338833.0499999998</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23838.709999999963</v>
      </c>
      <c r="E19" s="104">
        <f t="shared" si="5"/>
        <v>44408.940000000061</v>
      </c>
      <c r="F19" s="93">
        <f t="shared" si="1"/>
        <v>186.28919098390867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573163.09</v>
      </c>
      <c r="E20" s="247">
        <v>492609.53</v>
      </c>
      <c r="F20" s="93">
        <f t="shared" si="1"/>
        <v>85.945787262749249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105489.46</v>
      </c>
      <c r="E21" s="247">
        <v>143830.23000000001</v>
      </c>
      <c r="F21" s="93">
        <f t="shared" si="1"/>
        <v>136.34559319954809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53788.84</v>
      </c>
      <c r="E22" s="247">
        <v>56178.15</v>
      </c>
      <c r="F22" s="93">
        <f t="shared" si="1"/>
        <v>104.44201808404867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2597.6</v>
      </c>
      <c r="E24" s="247">
        <v>2597.6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81123.91</v>
      </c>
      <c r="E26" s="247">
        <v>72454.13</v>
      </c>
      <c r="F26" s="93">
        <f t="shared" si="1"/>
        <v>89.312916500203215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792324.19</v>
      </c>
      <c r="E28" s="247">
        <v>723260.7</v>
      </c>
      <c r="F28" s="93">
        <f t="shared" si="1"/>
        <v>91.283430334242354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26092.47</v>
      </c>
      <c r="E30" s="247">
        <v>26092.47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26092.47</v>
      </c>
      <c r="E34" s="247">
        <v>26092.47</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619370.44999999995</v>
      </c>
      <c r="E35" s="104">
        <f t="shared" si="7"/>
        <v>621941.88</v>
      </c>
      <c r="F35" s="93">
        <f t="shared" si="1"/>
        <v>100.41516833746267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595648.98</v>
      </c>
      <c r="E36" s="247">
        <v>598220.4</v>
      </c>
      <c r="F36" s="93">
        <f t="shared" si="1"/>
        <v>100.43170056297252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25266.36</v>
      </c>
      <c r="E37" s="247">
        <v>25266.37</v>
      </c>
      <c r="F37" s="93">
        <f t="shared" si="1"/>
        <v>100.00003957831677</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1544.89</v>
      </c>
      <c r="E40" s="247">
        <v>1544.89</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2999.3099999999977</v>
      </c>
      <c r="E45" s="104">
        <f t="shared" si="9"/>
        <v>5196.57</v>
      </c>
      <c r="F45" s="93">
        <f t="shared" si="1"/>
        <v>173.25884953539327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107734.11</v>
      </c>
      <c r="E47" s="247">
        <v>58438.13</v>
      </c>
      <c r="F47" s="93">
        <f t="shared" si="1"/>
        <v>54.242922691801134</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104734.8</v>
      </c>
      <c r="E50" s="247">
        <v>53241.56</v>
      </c>
      <c r="F50" s="93">
        <f t="shared" si="1"/>
        <v>50.834641399038325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1280.02</v>
      </c>
      <c r="E51" s="247">
        <v>1280.02</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26858.06</v>
      </c>
      <c r="E54" s="247">
        <v>26571.37</v>
      </c>
      <c r="F54" s="93">
        <f t="shared" si="1"/>
        <v>98.932573685515621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26858.06</v>
      </c>
      <c r="E55" s="247">
        <v>26571.37</v>
      </c>
      <c r="F55" s="93">
        <f t="shared" si="1"/>
        <v>98.932573685515621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4341262.59</v>
      </c>
      <c r="E63" s="104">
        <f t="shared" si="12"/>
        <v>5587584.7199999997</v>
      </c>
      <c r="F63" s="93">
        <f t="shared" si="1"/>
        <v>128.70874783918563</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5843.7</v>
      </c>
      <c r="E64" s="247">
        <v>5843.7</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4321271.34</v>
      </c>
      <c r="E65" s="247">
        <v>5569209.2999999998</v>
      </c>
      <c r="F65" s="93">
        <f t="shared" si="1"/>
        <v>128.87895394229051</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14147.55</v>
      </c>
      <c r="E67" s="247">
        <v>12531.72</v>
      </c>
      <c r="F67" s="93">
        <f t="shared" si="1"/>
        <v>88.578729179257181</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442800.11</v>
      </c>
      <c r="E68" s="104">
        <f t="shared" si="13"/>
        <v>670448.39999999991</v>
      </c>
      <c r="F68" s="93">
        <f t="shared" si="1"/>
        <v>151.41107349770078</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125429.24</v>
      </c>
      <c r="E69" s="104">
        <f t="shared" si="14"/>
        <v>267795.77999999997</v>
      </c>
      <c r="F69" s="93">
        <f t="shared" si="1"/>
        <v>213.50347016373533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125241.07</v>
      </c>
      <c r="E70" s="104">
        <f t="shared" si="15"/>
        <v>267408.87</v>
      </c>
      <c r="F70" s="93">
        <f t="shared" si="1"/>
        <v>213.51531889658878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125241.07</v>
      </c>
      <c r="E72" s="247">
        <v>267381.25</v>
      </c>
      <c r="F72" s="93">
        <f t="shared" si="1"/>
        <v>213.49326542802612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27.62</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188.17</v>
      </c>
      <c r="E76" s="247">
        <v>386.91</v>
      </c>
      <c r="F76" s="93">
        <f t="shared" si="1"/>
        <v>205.61726098740505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48181.340000000004</v>
      </c>
      <c r="E78" s="104">
        <f>E79+SUM(E82:E84)-E85+E86</f>
        <v>66400.800000000003</v>
      </c>
      <c r="F78" s="93">
        <f t="shared" si="1"/>
        <v>137.81434887448128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66.36</v>
      </c>
      <c r="E83" s="247">
        <v>100</v>
      </c>
      <c r="F83" s="93">
        <f t="shared" si="1"/>
        <v>150.69318866787222</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716.22</v>
      </c>
      <c r="E84" s="247"/>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47398.76</v>
      </c>
      <c r="E86" s="247">
        <v>66300.800000000003</v>
      </c>
      <c r="F86" s="93">
        <f t="shared" si="1"/>
        <v>139.87876476093467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11812.329999999998</v>
      </c>
      <c r="E134" s="104">
        <f t="shared" si="23"/>
        <v>11812.329999999998</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11812.329999999998</v>
      </c>
      <c r="E135" s="104">
        <f t="shared" si="24"/>
        <v>11812.329999999998</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9954.2099999999991</v>
      </c>
      <c r="E140" s="247">
        <v>9954.2099999999991</v>
      </c>
      <c r="F140" s="93">
        <f t="shared" si="1"/>
        <v>100</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1858.12</v>
      </c>
      <c r="E141" s="247">
        <v>1858.12</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12372.039999999999</v>
      </c>
      <c r="E146" s="104">
        <f t="shared" si="26"/>
        <v>43867.13</v>
      </c>
      <c r="F146" s="93">
        <f t="shared" si="1"/>
        <v>354.56666806767515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22564.03</v>
      </c>
      <c r="E160" s="247">
        <v>43867.13</v>
      </c>
      <c r="F160" s="93">
        <f t="shared" si="1"/>
        <v>194.41176952875884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10191.99</v>
      </c>
      <c r="E163" s="247"/>
      <c r="F163" s="93">
        <f t="shared" si="1"/>
        <v>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1865.59</v>
      </c>
      <c r="E164" s="104">
        <f t="shared" si="28"/>
        <v>1337.32</v>
      </c>
      <c r="F164" s="93">
        <f t="shared" si="1"/>
        <v>71.683488869472939</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1865.59</v>
      </c>
      <c r="E166" s="247">
        <v>1337.32</v>
      </c>
      <c r="F166" s="93">
        <f t="shared" si="1"/>
        <v>71.683488869472939</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243139.57</v>
      </c>
      <c r="E170" s="104">
        <f t="shared" si="29"/>
        <v>279235.03999999998</v>
      </c>
      <c r="F170" s="93">
        <f t="shared" si="1"/>
        <v>114.84557614377617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1805.34</v>
      </c>
      <c r="E171" s="247"/>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241334.23</v>
      </c>
      <c r="E173" s="247">
        <v>279235.03999999998</v>
      </c>
      <c r="F173" s="93">
        <f t="shared" si="1"/>
        <v>115.70469717453673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8321086.6800000006</v>
      </c>
      <c r="E175" s="104">
        <f t="shared" si="30"/>
        <v>9820396.0299999993</v>
      </c>
      <c r="F175" s="93">
        <f t="shared" si="1"/>
        <v>118.01819170570158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348274.07</v>
      </c>
      <c r="E176" s="104">
        <f t="shared" si="31"/>
        <v>397686.12000000005</v>
      </c>
      <c r="F176" s="93">
        <f t="shared" si="1"/>
        <v>114.1876913202295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341637.93</v>
      </c>
      <c r="E177" s="104">
        <f t="shared" si="32"/>
        <v>397588.42000000004</v>
      </c>
      <c r="F177" s="93">
        <f t="shared" si="1"/>
        <v>116.37713060724846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243409.96</v>
      </c>
      <c r="E178" s="247">
        <v>281310.77</v>
      </c>
      <c r="F178" s="93">
        <f t="shared" si="1"/>
        <v>115.57077204236015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51214.8</v>
      </c>
      <c r="E179" s="247">
        <v>44924.25</v>
      </c>
      <c r="F179" s="93">
        <f t="shared" si="1"/>
        <v>87.717319993439389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400.29</v>
      </c>
      <c r="E180" s="104">
        <f t="shared" si="33"/>
        <v>422.34</v>
      </c>
      <c r="F180" s="93">
        <f t="shared" si="1"/>
        <v>105.50850633290862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400.29</v>
      </c>
      <c r="E183" s="247">
        <v>422.34</v>
      </c>
      <c r="F183" s="93">
        <f t="shared" si="1"/>
        <v>105.50850633290862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46612.88</v>
      </c>
      <c r="E188" s="247">
        <v>70931.06</v>
      </c>
      <c r="F188" s="93">
        <f t="shared" si="1"/>
        <v>152.17051596039551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97.7</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6636.14</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6636.14</v>
      </c>
      <c r="E235" s="247"/>
      <c r="F235" s="93">
        <f t="shared" si="1"/>
        <v>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7972812.6100000003</v>
      </c>
      <c r="E237" s="104">
        <f t="shared" si="41"/>
        <v>9422709.9100000001</v>
      </c>
      <c r="F237" s="93">
        <f t="shared" si="1"/>
        <v>118.18551834745806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7912929.7300000004</v>
      </c>
      <c r="E238" s="104">
        <f t="shared" si="42"/>
        <v>9184590.7899999991</v>
      </c>
      <c r="F238" s="93">
        <f t="shared" si="1"/>
        <v>116.07067297942501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7912929.7300000004</v>
      </c>
      <c r="E239" s="104">
        <f t="shared" si="43"/>
        <v>9184590.7899999991</v>
      </c>
      <c r="F239" s="93">
        <f t="shared" si="1"/>
        <v>116.07067297942501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0</v>
      </c>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7912929.7300000004</v>
      </c>
      <c r="E241" s="247">
        <v>9184590.7899999991</v>
      </c>
      <c r="F241" s="93">
        <f t="shared" si="1"/>
        <v>116.07067297942501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46691.87</v>
      </c>
      <c r="E245" s="104">
        <f t="shared" si="45"/>
        <v>200558.32</v>
      </c>
      <c r="F245" s="93">
        <f t="shared" si="1"/>
        <v>429.53584853208923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46691.87</v>
      </c>
      <c r="E246" s="104">
        <f t="shared" si="46"/>
        <v>200558.32</v>
      </c>
      <c r="F246" s="93">
        <f t="shared" si="1"/>
        <v>429.53584853208923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46691.87</v>
      </c>
      <c r="E247" s="247">
        <v>200558.32</v>
      </c>
      <c r="F247" s="93">
        <f t="shared" si="1"/>
        <v>429.53584853208923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11325.42</v>
      </c>
      <c r="E255" s="247">
        <v>36223.49</v>
      </c>
      <c r="F255" s="93">
        <f t="shared" si="1"/>
        <v>319.84235463232267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1865.59</v>
      </c>
      <c r="E256" s="247">
        <v>1337.31</v>
      </c>
      <c r="F256" s="93">
        <f t="shared" si="1"/>
        <v>71.682952846016548</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58130.32</v>
      </c>
      <c r="E259" s="104">
        <f t="shared" si="49"/>
        <v>42255.37</v>
      </c>
      <c r="F259" s="93">
        <f t="shared" si="1"/>
        <v>72.69075759431567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58130.32</v>
      </c>
      <c r="E260" s="248">
        <v>42255.37</v>
      </c>
      <c r="F260" s="97">
        <f t="shared" si="1"/>
        <v>72.69075759431567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15083.7</v>
      </c>
      <c r="E264" s="247">
        <v>6990.73</v>
      </c>
      <c r="F264" s="93">
        <f t="shared" si="50"/>
        <v>46.346254566187334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7480.33</v>
      </c>
      <c r="E265" s="247">
        <v>36876.400000000001</v>
      </c>
      <c r="F265" s="93">
        <f t="shared" si="50"/>
        <v>492.97825095951657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1865.59</v>
      </c>
      <c r="E267" s="247">
        <v>1337.32</v>
      </c>
      <c r="F267" s="93">
        <f t="shared" si="50"/>
        <v>71.683488869472939</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44103.57</v>
      </c>
      <c r="E268" s="247">
        <v>64941.279999999999</v>
      </c>
      <c r="F268" s="93">
        <f t="shared" si="50"/>
        <v>147.24721830908473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729.98</v>
      </c>
      <c r="E269" s="247">
        <v>1057.45</v>
      </c>
      <c r="F269" s="93">
        <f t="shared" si="50"/>
        <v>144.860133154333</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2565.21</v>
      </c>
      <c r="E271" s="247">
        <v>302.07</v>
      </c>
      <c r="F271" s="93">
        <f t="shared" si="50"/>
        <v>11.775644099313507</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977.26</v>
      </c>
      <c r="E287" s="247">
        <v>4476.68</v>
      </c>
      <c r="F287" s="93">
        <f t="shared" si="50"/>
        <v>458.08484947710946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340660.67</v>
      </c>
      <c r="E288" s="247">
        <v>393111.74</v>
      </c>
      <c r="F288" s="93">
        <f t="shared" si="50"/>
        <v>115.3968669174519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14.22</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83.48</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64941.279999999999</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9" workbookViewId="0">
      <selection activeCell="D21" sqref="D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3377555.26</v>
      </c>
      <c r="E5" s="79">
        <f t="shared" si="0"/>
        <v>3739120.64</v>
      </c>
      <c r="F5" s="80">
        <f t="shared" ref="F5:F141" si="1">IF(D5&gt;0,IF(E5/D5&gt;=100,"&gt;&gt;100",E5/D5*100),"-")</f>
        <v>110.70494343296104</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3377555.26</v>
      </c>
      <c r="E13" s="81">
        <f t="shared" si="4"/>
        <v>3739120.64</v>
      </c>
      <c r="F13" s="63">
        <f t="shared" si="1"/>
        <v>110.70494343296104</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3377555.26</v>
      </c>
      <c r="E16" s="249">
        <v>3739120.64</v>
      </c>
      <c r="F16" s="63">
        <f t="shared" si="1"/>
        <v>110.70494343296104</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3377555.26</v>
      </c>
      <c r="E141" s="106">
        <f t="shared" si="28"/>
        <v>3739120.64</v>
      </c>
      <c r="F141" s="82">
        <f t="shared" si="1"/>
        <v>110.70494343296104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30" sqref="D3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401.95</v>
      </c>
      <c r="E5" s="107">
        <f t="shared" si="0"/>
        <v>2896.87</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2793.43</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2793.43</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v>2793.43</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401.95</v>
      </c>
      <c r="E22" s="108">
        <f t="shared" si="3"/>
        <v>103.44</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401.95</v>
      </c>
      <c r="E23" s="108">
        <f t="shared" si="4"/>
        <v>103.44</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v>103.44</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401.95</v>
      </c>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341637.95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4071498.02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21181.06</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4019020.02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3249715.5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554446.81999999995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8396.1200000000008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206461.58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31296.94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4015449.85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343.35</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3983907.26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3211814.69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560737.4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8374.06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202981.11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31199.24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397686.11999999965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4490.9000000000005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4476.68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4476.68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4476.68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14.22</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14.22</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393195.22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64941.279999999999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328170.46000000002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83.48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21869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Ankica Karačić</cp:lastModifiedBy>
  <cp:lastPrinted>2024-01-31T09:11:42Z</cp:lastPrinted>
  <dcterms:created xsi:type="dcterms:W3CDTF">2022-04-01T05:14:30Z</dcterms:created>
  <dcterms:modified xsi:type="dcterms:W3CDTF">2024-01-31T09:30:14Z</dcterms:modified>
</cp:coreProperties>
</file>