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kica.karacic\Documents\FINANCIJSKI IZVJEŠTAJ\"/>
    </mc:Choice>
  </mc:AlternateContent>
  <xr:revisionPtr revIDLastSave="0" documentId="13_ncr:1_{7C0AB872-BFD8-4785-8567-A0C983CE16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B267" i="9" s="1"/>
  <c r="M266" i="9"/>
  <c r="L266" i="9"/>
  <c r="F266" i="9"/>
  <c r="E266" i="9"/>
  <c r="B266" i="9"/>
  <c r="M265" i="9"/>
  <c r="L265" i="9"/>
  <c r="F265" i="9" s="1"/>
  <c r="E265" i="9"/>
  <c r="B265" i="9" s="1"/>
  <c r="M264" i="9"/>
  <c r="F264" i="9" s="1"/>
  <c r="B264" i="9" s="1"/>
  <c r="L264" i="9"/>
  <c r="E264" i="9"/>
  <c r="M263" i="9"/>
  <c r="L263" i="9"/>
  <c r="F263" i="9" s="1"/>
  <c r="E263" i="9"/>
  <c r="B263" i="9" s="1"/>
  <c r="M262" i="9"/>
  <c r="F262" i="9" s="1"/>
  <c r="L262" i="9"/>
  <c r="E262" i="9"/>
  <c r="B262" i="9"/>
  <c r="M261" i="9"/>
  <c r="L261" i="9"/>
  <c r="F261" i="9" s="1"/>
  <c r="E261" i="9"/>
  <c r="B261" i="9" s="1"/>
  <c r="M260" i="9"/>
  <c r="F260" i="9" s="1"/>
  <c r="B260" i="9" s="1"/>
  <c r="L260" i="9"/>
  <c r="E260" i="9"/>
  <c r="M259" i="9"/>
  <c r="L259" i="9"/>
  <c r="F259" i="9" s="1"/>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F254" i="9" s="1"/>
  <c r="L254" i="9"/>
  <c r="E254" i="9"/>
  <c r="B254" i="9"/>
  <c r="M253" i="9"/>
  <c r="L253" i="9"/>
  <c r="F253" i="9" s="1"/>
  <c r="E253" i="9"/>
  <c r="B253" i="9" s="1"/>
  <c r="M252" i="9"/>
  <c r="F252" i="9" s="1"/>
  <c r="L252" i="9"/>
  <c r="E252" i="9"/>
  <c r="B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F246" i="9" s="1"/>
  <c r="L246" i="9"/>
  <c r="E246" i="9"/>
  <c r="B246" i="9"/>
  <c r="M245" i="9"/>
  <c r="L245" i="9"/>
  <c r="F245" i="9" s="1"/>
  <c r="E245" i="9"/>
  <c r="B245" i="9" s="1"/>
  <c r="M244" i="9"/>
  <c r="F244" i="9" s="1"/>
  <c r="B244" i="9" s="1"/>
  <c r="L244" i="9"/>
  <c r="E244" i="9"/>
  <c r="M243" i="9"/>
  <c r="L243" i="9"/>
  <c r="F243" i="9" s="1"/>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L238" i="9"/>
  <c r="F238" i="9"/>
  <c r="E238" i="9"/>
  <c r="M237" i="9"/>
  <c r="L237" i="9"/>
  <c r="F237" i="9"/>
  <c r="E237" i="9"/>
  <c r="M236" i="9"/>
  <c r="L236" i="9"/>
  <c r="F236" i="9"/>
  <c r="B236" i="9" s="1"/>
  <c r="E236" i="9"/>
  <c r="M235" i="9"/>
  <c r="L235" i="9"/>
  <c r="F235" i="9" s="1"/>
  <c r="B235" i="9" s="1"/>
  <c r="E235" i="9"/>
  <c r="M234" i="9"/>
  <c r="F234" i="9" s="1"/>
  <c r="L234" i="9"/>
  <c r="E234" i="9"/>
  <c r="B234" i="9"/>
  <c r="M233" i="9"/>
  <c r="L233" i="9"/>
  <c r="F233" i="9"/>
  <c r="E233" i="9"/>
  <c r="B233" i="9" s="1"/>
  <c r="M232" i="9"/>
  <c r="F232" i="9" s="1"/>
  <c r="L232" i="9"/>
  <c r="E232" i="9"/>
  <c r="B232" i="9"/>
  <c r="M231" i="9"/>
  <c r="L231" i="9"/>
  <c r="F231" i="9" s="1"/>
  <c r="E231" i="9"/>
  <c r="B231" i="9"/>
  <c r="M230" i="9"/>
  <c r="L230" i="9"/>
  <c r="F230" i="9"/>
  <c r="E230" i="9"/>
  <c r="B230" i="9" s="1"/>
  <c r="M229" i="9"/>
  <c r="L229" i="9"/>
  <c r="F229" i="9"/>
  <c r="E229" i="9"/>
  <c r="M228" i="9"/>
  <c r="L228" i="9"/>
  <c r="F228" i="9"/>
  <c r="B228" i="9" s="1"/>
  <c r="E228" i="9"/>
  <c r="M227" i="9"/>
  <c r="L227" i="9"/>
  <c r="F227" i="9" s="1"/>
  <c r="B227" i="9" s="1"/>
  <c r="E227" i="9"/>
  <c r="M226" i="9"/>
  <c r="F226" i="9" s="1"/>
  <c r="B226" i="9" s="1"/>
  <c r="L226" i="9"/>
  <c r="E226" i="9"/>
  <c r="M225" i="9"/>
  <c r="L225" i="9"/>
  <c r="F225" i="9"/>
  <c r="E225" i="9"/>
  <c r="M224" i="9"/>
  <c r="F224" i="9" s="1"/>
  <c r="B224" i="9" s="1"/>
  <c r="L224" i="9"/>
  <c r="E224" i="9"/>
  <c r="M223" i="9"/>
  <c r="L223" i="9"/>
  <c r="F223" i="9" s="1"/>
  <c r="E223" i="9"/>
  <c r="B223" i="9"/>
  <c r="M222" i="9"/>
  <c r="F222" i="9" s="1"/>
  <c r="L222" i="9"/>
  <c r="E222" i="9"/>
  <c r="M221" i="9"/>
  <c r="L221" i="9"/>
  <c r="F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F127" i="9"/>
  <c r="H126" i="9"/>
  <c r="E126" i="9" s="1"/>
  <c r="B126" i="9" s="1"/>
  <c r="G126" i="9"/>
  <c r="F126" i="9"/>
  <c r="H125" i="9"/>
  <c r="G125" i="9"/>
  <c r="F125" i="9"/>
  <c r="E125" i="9"/>
  <c r="B125" i="9" s="1"/>
  <c r="H124" i="9"/>
  <c r="G124" i="9"/>
  <c r="E124" i="9" s="1"/>
  <c r="F124" i="9"/>
  <c r="B124" i="9"/>
  <c r="H123" i="9"/>
  <c r="G123" i="9"/>
  <c r="F123" i="9"/>
  <c r="E123" i="9"/>
  <c r="B123" i="9" s="1"/>
  <c r="H122" i="9"/>
  <c r="E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F116" i="9"/>
  <c r="B116" i="9"/>
  <c r="H115" i="9"/>
  <c r="G115" i="9"/>
  <c r="F115" i="9"/>
  <c r="E115" i="9"/>
  <c r="B115" i="9" s="1"/>
  <c r="H114" i="9"/>
  <c r="E114" i="9" s="1"/>
  <c r="B114" i="9" s="1"/>
  <c r="G114" i="9"/>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F46" i="9"/>
  <c r="H45" i="9"/>
  <c r="G45" i="9"/>
  <c r="E45" i="9" s="1"/>
  <c r="B45" i="9" s="1"/>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F30" i="9"/>
  <c r="H29" i="9"/>
  <c r="E29" i="9" s="1"/>
  <c r="B29" i="9" s="1"/>
  <c r="G29" i="9"/>
  <c r="F29" i="9"/>
  <c r="H28" i="9"/>
  <c r="G28" i="9"/>
  <c r="F28" i="9"/>
  <c r="E28" i="9"/>
  <c r="B28" i="9" s="1"/>
  <c r="H27" i="9"/>
  <c r="G27" i="9"/>
  <c r="F27" i="9"/>
  <c r="H26" i="9"/>
  <c r="G26" i="9"/>
  <c r="E26" i="9" s="1"/>
  <c r="B26" i="9" s="1"/>
  <c r="F26" i="9"/>
  <c r="H25" i="9"/>
  <c r="G25" i="9"/>
  <c r="E25" i="9" s="1"/>
  <c r="B25" i="9" s="1"/>
  <c r="F25" i="9"/>
  <c r="H24" i="9"/>
  <c r="E24" i="9" s="1"/>
  <c r="B24" i="9" s="1"/>
  <c r="G24" i="9"/>
  <c r="F24" i="9"/>
  <c r="H23" i="9"/>
  <c r="G23" i="9"/>
  <c r="F23" i="9"/>
  <c r="E23" i="9"/>
  <c r="B23" i="9" s="1"/>
  <c r="H22" i="9"/>
  <c r="G22" i="9"/>
  <c r="F22" i="9"/>
  <c r="F21" i="9"/>
  <c r="F4" i="9"/>
  <c r="O3" i="9"/>
  <c r="G275" i="9" s="1"/>
  <c r="E275" i="9" s="1"/>
  <c r="B275" i="9" s="1"/>
  <c r="I3" i="9"/>
  <c r="G211" i="9" s="1"/>
  <c r="E211" i="9" s="1"/>
  <c r="B211" i="9" s="1"/>
  <c r="H3" i="9"/>
  <c r="G3" i="9"/>
  <c r="D101" i="8"/>
  <c r="D95" i="8"/>
  <c r="C1570" i="1" s="1"/>
  <c r="D90" i="8"/>
  <c r="D85" i="8"/>
  <c r="D80" i="8"/>
  <c r="D75" i="8"/>
  <c r="C1550" i="1" s="1"/>
  <c r="D70" i="8"/>
  <c r="D65" i="8"/>
  <c r="D60" i="8"/>
  <c r="D55" i="8"/>
  <c r="D50" i="8"/>
  <c r="D44" i="8"/>
  <c r="D36" i="8"/>
  <c r="D26" i="8"/>
  <c r="D18" i="8"/>
  <c r="D8" i="8"/>
  <c r="D6" i="8" s="1"/>
  <c r="E44" i="7"/>
  <c r="D44" i="7"/>
  <c r="E39" i="7"/>
  <c r="D39" i="7"/>
  <c r="D38" i="7" s="1"/>
  <c r="H31" i="3" s="1"/>
  <c r="E38" i="7"/>
  <c r="E30" i="7"/>
  <c r="D30" i="7"/>
  <c r="D22" i="7" s="1"/>
  <c r="H30" i="3" s="1"/>
  <c r="E23" i="7"/>
  <c r="D23" i="7"/>
  <c r="E14" i="7"/>
  <c r="D1445" i="1" s="1"/>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F6" i="6"/>
  <c r="E6" i="6"/>
  <c r="D6" i="6"/>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120" i="1" s="1"/>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7" i="4"/>
  <c r="E416" i="4"/>
  <c r="D416" i="4"/>
  <c r="F411" i="4"/>
  <c r="F410" i="4"/>
  <c r="F409" i="4"/>
  <c r="F406" i="4"/>
  <c r="F405" i="4"/>
  <c r="F404" i="4"/>
  <c r="F403" i="4"/>
  <c r="E402" i="4"/>
  <c r="D402" i="4"/>
  <c r="F402" i="4" s="1"/>
  <c r="F401" i="4"/>
  <c r="E400" i="4"/>
  <c r="D395" i="1" s="1"/>
  <c r="H395" i="1" s="1"/>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3" i="1" s="1"/>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H1577" i="1" s="1"/>
  <c r="C1576" i="1"/>
  <c r="G1576" i="1" s="1"/>
  <c r="G1575" i="1"/>
  <c r="C1575" i="1"/>
  <c r="H1575" i="1" s="1"/>
  <c r="C1574" i="1"/>
  <c r="H1573" i="1"/>
  <c r="G1573" i="1"/>
  <c r="C1573" i="1"/>
  <c r="H1572" i="1"/>
  <c r="G1572" i="1"/>
  <c r="C1572" i="1"/>
  <c r="G1571" i="1"/>
  <c r="C1571" i="1"/>
  <c r="H1571" i="1" s="1"/>
  <c r="H1569" i="1"/>
  <c r="G1569" i="1"/>
  <c r="C1569" i="1"/>
  <c r="H1568" i="1"/>
  <c r="G1568" i="1"/>
  <c r="C1568" i="1"/>
  <c r="C1567" i="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C1551"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C1535" i="1"/>
  <c r="C1534" i="1"/>
  <c r="H1533" i="1"/>
  <c r="G1533" i="1"/>
  <c r="C1533" i="1"/>
  <c r="H1532" i="1"/>
  <c r="G1532" i="1"/>
  <c r="C1532" i="1"/>
  <c r="C1531"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C1507" i="1"/>
  <c r="H1506" i="1"/>
  <c r="C1506" i="1"/>
  <c r="G1506" i="1" s="1"/>
  <c r="H1505" i="1"/>
  <c r="G1505" i="1"/>
  <c r="C1505" i="1"/>
  <c r="C1504" i="1"/>
  <c r="C1503" i="1"/>
  <c r="H1503" i="1" s="1"/>
  <c r="C1502" i="1"/>
  <c r="C1500" i="1"/>
  <c r="H1498" i="1"/>
  <c r="C1498" i="1"/>
  <c r="G1498" i="1" s="1"/>
  <c r="H1497" i="1"/>
  <c r="G1497" i="1"/>
  <c r="C1497" i="1"/>
  <c r="H1496" i="1"/>
  <c r="G1496" i="1"/>
  <c r="C1496" i="1"/>
  <c r="G1495" i="1"/>
  <c r="C1495" i="1"/>
  <c r="H1495" i="1" s="1"/>
  <c r="H1494" i="1"/>
  <c r="C1494" i="1"/>
  <c r="G1494" i="1" s="1"/>
  <c r="H1493" i="1"/>
  <c r="G1493" i="1"/>
  <c r="C1493" i="1"/>
  <c r="C1492" i="1"/>
  <c r="H1492" i="1" s="1"/>
  <c r="C1491" i="1"/>
  <c r="H1491" i="1" s="1"/>
  <c r="H1490" i="1"/>
  <c r="C1490" i="1"/>
  <c r="G1490" i="1" s="1"/>
  <c r="C1489" i="1"/>
  <c r="G1489" i="1" s="1"/>
  <c r="H1488" i="1"/>
  <c r="G1488" i="1"/>
  <c r="C1488" i="1"/>
  <c r="G1487" i="1"/>
  <c r="C1487" i="1"/>
  <c r="H1487" i="1" s="1"/>
  <c r="C1486" i="1"/>
  <c r="G1486" i="1" s="1"/>
  <c r="H1485" i="1"/>
  <c r="C1485" i="1"/>
  <c r="G1485" i="1" s="1"/>
  <c r="C1484" i="1"/>
  <c r="C1483" i="1"/>
  <c r="H1483" i="1" s="1"/>
  <c r="C1482" i="1"/>
  <c r="H1480" i="1"/>
  <c r="G1480" i="1"/>
  <c r="C1480" i="1"/>
  <c r="H1479" i="1"/>
  <c r="G1479" i="1"/>
  <c r="I1479" i="1" s="1"/>
  <c r="D1479" i="1"/>
  <c r="C1479" i="1"/>
  <c r="J1479" i="1" s="1"/>
  <c r="J1478" i="1"/>
  <c r="D1478" i="1"/>
  <c r="C1478" i="1"/>
  <c r="D1477" i="1"/>
  <c r="C1477" i="1"/>
  <c r="D1476" i="1"/>
  <c r="G1476" i="1" s="1"/>
  <c r="C1476" i="1"/>
  <c r="D1475" i="1"/>
  <c r="C1475" i="1"/>
  <c r="G1474" i="1"/>
  <c r="D1474" i="1"/>
  <c r="C1474" i="1"/>
  <c r="J1474" i="1" s="1"/>
  <c r="G1473" i="1"/>
  <c r="D1473" i="1"/>
  <c r="C1473" i="1"/>
  <c r="H1472" i="1"/>
  <c r="D1472" i="1"/>
  <c r="C1472" i="1"/>
  <c r="D1471" i="1"/>
  <c r="C1471" i="1"/>
  <c r="D1470" i="1"/>
  <c r="C1470" i="1"/>
  <c r="G1469" i="1"/>
  <c r="D1469" i="1"/>
  <c r="C1469" i="1"/>
  <c r="H1468" i="1"/>
  <c r="D1468" i="1"/>
  <c r="C1468" i="1"/>
  <c r="D1467" i="1"/>
  <c r="C1467" i="1"/>
  <c r="G1466" i="1"/>
  <c r="D1466" i="1"/>
  <c r="C1466" i="1"/>
  <c r="J1466" i="1" s="1"/>
  <c r="G1465" i="1"/>
  <c r="D1465" i="1"/>
  <c r="C1465" i="1"/>
  <c r="D1464" i="1"/>
  <c r="C1464" i="1"/>
  <c r="J1463" i="1"/>
  <c r="D1463" i="1"/>
  <c r="C1463" i="1"/>
  <c r="G1462" i="1"/>
  <c r="D1462" i="1"/>
  <c r="C1462" i="1"/>
  <c r="J1462" i="1" s="1"/>
  <c r="G1461" i="1"/>
  <c r="D1461" i="1"/>
  <c r="C1461" i="1"/>
  <c r="H1461" i="1" s="1"/>
  <c r="D1460" i="1"/>
  <c r="G1460" i="1" s="1"/>
  <c r="C1460" i="1"/>
  <c r="D1459" i="1"/>
  <c r="C1459" i="1"/>
  <c r="D1458" i="1"/>
  <c r="C1458" i="1"/>
  <c r="G1457" i="1"/>
  <c r="D1457" i="1"/>
  <c r="C1457" i="1"/>
  <c r="J1457" i="1" s="1"/>
  <c r="D1456" i="1"/>
  <c r="G1456" i="1" s="1"/>
  <c r="C1456" i="1"/>
  <c r="H1455" i="1"/>
  <c r="D1455" i="1"/>
  <c r="C1455" i="1"/>
  <c r="C1454" i="1"/>
  <c r="C1453" i="1"/>
  <c r="G1452" i="1"/>
  <c r="D1452" i="1"/>
  <c r="C1452" i="1"/>
  <c r="D1451" i="1"/>
  <c r="C1451" i="1"/>
  <c r="J1450" i="1"/>
  <c r="D1450" i="1"/>
  <c r="C1450" i="1"/>
  <c r="G1449" i="1"/>
  <c r="D1449" i="1"/>
  <c r="C1449" i="1"/>
  <c r="J1449" i="1" s="1"/>
  <c r="G1448" i="1"/>
  <c r="D1448" i="1"/>
  <c r="C1448" i="1"/>
  <c r="H1447" i="1"/>
  <c r="D1447" i="1"/>
  <c r="C1447" i="1"/>
  <c r="D1446" i="1"/>
  <c r="C1446" i="1"/>
  <c r="C1445" i="1"/>
  <c r="H1444" i="1"/>
  <c r="G1444" i="1"/>
  <c r="D1444" i="1"/>
  <c r="J1444" i="1" s="1"/>
  <c r="C1444" i="1"/>
  <c r="J1443" i="1"/>
  <c r="D1443" i="1"/>
  <c r="C1443" i="1"/>
  <c r="H1442" i="1"/>
  <c r="G1442" i="1"/>
  <c r="D1442" i="1"/>
  <c r="J1442" i="1" s="1"/>
  <c r="C1442" i="1"/>
  <c r="J1441" i="1"/>
  <c r="D1441" i="1"/>
  <c r="C1441" i="1"/>
  <c r="H1440" i="1"/>
  <c r="G1440" i="1"/>
  <c r="D1440" i="1"/>
  <c r="J1440" i="1" s="1"/>
  <c r="C1440" i="1"/>
  <c r="J1439" i="1"/>
  <c r="D1439" i="1"/>
  <c r="C1439" i="1"/>
  <c r="D1438"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H1330" i="1"/>
  <c r="D1330" i="1"/>
  <c r="C1330" i="1"/>
  <c r="D1328" i="1"/>
  <c r="C1328" i="1"/>
  <c r="D1327" i="1"/>
  <c r="C1327" i="1"/>
  <c r="H1326" i="1"/>
  <c r="D1326" i="1"/>
  <c r="C1326" i="1"/>
  <c r="H1325" i="1"/>
  <c r="D1325" i="1"/>
  <c r="C1325" i="1"/>
  <c r="D1324" i="1"/>
  <c r="C1324" i="1"/>
  <c r="D1323" i="1"/>
  <c r="C1323" i="1"/>
  <c r="D1322" i="1"/>
  <c r="D1321" i="1"/>
  <c r="H1321" i="1" s="1"/>
  <c r="C1321" i="1"/>
  <c r="D1320" i="1"/>
  <c r="C1320" i="1"/>
  <c r="D1319" i="1"/>
  <c r="C1319" i="1"/>
  <c r="H1318" i="1"/>
  <c r="D1318" i="1"/>
  <c r="C1318" i="1"/>
  <c r="H1317" i="1"/>
  <c r="D1317" i="1"/>
  <c r="C1317" i="1"/>
  <c r="D1316" i="1"/>
  <c r="C1316" i="1"/>
  <c r="D1315" i="1"/>
  <c r="C1315" i="1"/>
  <c r="H1314" i="1"/>
  <c r="D1314" i="1"/>
  <c r="C1314" i="1"/>
  <c r="D1313" i="1"/>
  <c r="H1313" i="1" s="1"/>
  <c r="C1313" i="1"/>
  <c r="D1312" i="1"/>
  <c r="C1312" i="1"/>
  <c r="D1311" i="1"/>
  <c r="C1311" i="1"/>
  <c r="D1310" i="1"/>
  <c r="H1310" i="1" s="1"/>
  <c r="C1310" i="1"/>
  <c r="H1309" i="1"/>
  <c r="D1309" i="1"/>
  <c r="C1309" i="1"/>
  <c r="D1308" i="1"/>
  <c r="C1308" i="1"/>
  <c r="D1307" i="1"/>
  <c r="C1307" i="1"/>
  <c r="H1306" i="1"/>
  <c r="D1306" i="1"/>
  <c r="C1306" i="1"/>
  <c r="D1305" i="1"/>
  <c r="H1305" i="1" s="1"/>
  <c r="C1305" i="1"/>
  <c r="D1304" i="1"/>
  <c r="C1304" i="1"/>
  <c r="D1303" i="1"/>
  <c r="C1303" i="1"/>
  <c r="H1302" i="1"/>
  <c r="D1302" i="1"/>
  <c r="C1302" i="1"/>
  <c r="H1301" i="1"/>
  <c r="D1301" i="1"/>
  <c r="C1301" i="1"/>
  <c r="D1300" i="1"/>
  <c r="C1300" i="1"/>
  <c r="C1299" i="1"/>
  <c r="H1298" i="1"/>
  <c r="D1298" i="1"/>
  <c r="C1298" i="1"/>
  <c r="D1297" i="1"/>
  <c r="H1297" i="1" s="1"/>
  <c r="C1297" i="1"/>
  <c r="D1296" i="1"/>
  <c r="C1296" i="1"/>
  <c r="D1295" i="1"/>
  <c r="C1295" i="1"/>
  <c r="H1294" i="1"/>
  <c r="D1294" i="1"/>
  <c r="C1294" i="1"/>
  <c r="H1293" i="1"/>
  <c r="D1293" i="1"/>
  <c r="C1293" i="1"/>
  <c r="D1292" i="1"/>
  <c r="C1292" i="1"/>
  <c r="D1291" i="1"/>
  <c r="C1291" i="1"/>
  <c r="H1290" i="1"/>
  <c r="D1290" i="1"/>
  <c r="C1290" i="1"/>
  <c r="D1289" i="1"/>
  <c r="H1289" i="1" s="1"/>
  <c r="C1289" i="1"/>
  <c r="D1288" i="1"/>
  <c r="C1288" i="1"/>
  <c r="D1287" i="1"/>
  <c r="C1287" i="1"/>
  <c r="H1286" i="1"/>
  <c r="D1286" i="1"/>
  <c r="C1286" i="1"/>
  <c r="H1285" i="1"/>
  <c r="D1285" i="1"/>
  <c r="C1285" i="1"/>
  <c r="D1284" i="1"/>
  <c r="C1284" i="1"/>
  <c r="D1283" i="1"/>
  <c r="C1283" i="1"/>
  <c r="H1282" i="1"/>
  <c r="D1282" i="1"/>
  <c r="C1282" i="1"/>
  <c r="D1281" i="1"/>
  <c r="H1281" i="1" s="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H1149" i="1" s="1"/>
  <c r="C1149" i="1"/>
  <c r="D1148" i="1"/>
  <c r="C1148" i="1"/>
  <c r="D1147" i="1"/>
  <c r="C1147" i="1"/>
  <c r="H1146" i="1"/>
  <c r="D1146" i="1"/>
  <c r="C1146" i="1"/>
  <c r="G1146" i="1" s="1"/>
  <c r="D1145" i="1"/>
  <c r="H1145" i="1" s="1"/>
  <c r="C1145" i="1"/>
  <c r="D1144" i="1"/>
  <c r="C1144" i="1"/>
  <c r="D1143" i="1"/>
  <c r="C1143" i="1"/>
  <c r="H1142" i="1"/>
  <c r="D1142" i="1"/>
  <c r="C1142" i="1"/>
  <c r="H1141" i="1"/>
  <c r="D1141" i="1"/>
  <c r="C1141" i="1"/>
  <c r="D1140" i="1"/>
  <c r="C1140" i="1"/>
  <c r="D1139" i="1"/>
  <c r="C1139" i="1"/>
  <c r="D1138" i="1"/>
  <c r="H1138" i="1" s="1"/>
  <c r="C1138" i="1"/>
  <c r="G1138" i="1" s="1"/>
  <c r="D1137" i="1"/>
  <c r="H1137" i="1" s="1"/>
  <c r="C1137" i="1"/>
  <c r="D1136" i="1"/>
  <c r="C1136" i="1"/>
  <c r="D1135" i="1"/>
  <c r="C1135" i="1"/>
  <c r="H1134" i="1"/>
  <c r="D1134" i="1"/>
  <c r="C1134" i="1"/>
  <c r="G1134" i="1" s="1"/>
  <c r="H1133" i="1"/>
  <c r="D1133" i="1"/>
  <c r="C1133" i="1"/>
  <c r="D1132" i="1"/>
  <c r="C1132" i="1"/>
  <c r="D1131" i="1"/>
  <c r="C1131" i="1"/>
  <c r="H1130" i="1"/>
  <c r="D1130" i="1"/>
  <c r="C1130" i="1"/>
  <c r="G1130" i="1" s="1"/>
  <c r="D1129" i="1"/>
  <c r="H1129" i="1" s="1"/>
  <c r="C1129" i="1"/>
  <c r="D1128" i="1"/>
  <c r="C1128" i="1"/>
  <c r="D1127" i="1"/>
  <c r="C1127" i="1"/>
  <c r="H1126" i="1"/>
  <c r="D1126" i="1"/>
  <c r="C1126" i="1"/>
  <c r="G1126" i="1" s="1"/>
  <c r="H1125" i="1"/>
  <c r="D1125" i="1"/>
  <c r="C1125" i="1"/>
  <c r="D1124" i="1"/>
  <c r="C1124" i="1"/>
  <c r="D1123" i="1"/>
  <c r="C1123" i="1"/>
  <c r="H1122" i="1"/>
  <c r="D1122" i="1"/>
  <c r="C1122" i="1"/>
  <c r="G1122" i="1" s="1"/>
  <c r="D1121" i="1"/>
  <c r="H1121" i="1" s="1"/>
  <c r="C1121" i="1"/>
  <c r="C1120" i="1"/>
  <c r="D1119" i="1"/>
  <c r="C1119" i="1"/>
  <c r="D1118" i="1"/>
  <c r="H1118" i="1" s="1"/>
  <c r="C1118" i="1"/>
  <c r="H1117" i="1"/>
  <c r="D1117" i="1"/>
  <c r="C1117" i="1"/>
  <c r="D1116" i="1"/>
  <c r="C1116" i="1"/>
  <c r="D1115" i="1"/>
  <c r="C1115" i="1"/>
  <c r="H1114" i="1"/>
  <c r="D1114" i="1"/>
  <c r="C1114" i="1"/>
  <c r="G1114" i="1" s="1"/>
  <c r="D1113" i="1"/>
  <c r="H1113" i="1" s="1"/>
  <c r="C1113" i="1"/>
  <c r="C1112" i="1"/>
  <c r="D1111" i="1"/>
  <c r="C1111" i="1"/>
  <c r="H1110" i="1"/>
  <c r="D1110" i="1"/>
  <c r="C1110" i="1"/>
  <c r="G1110" i="1" s="1"/>
  <c r="H1109" i="1"/>
  <c r="D1109" i="1"/>
  <c r="C1109" i="1"/>
  <c r="D1108" i="1"/>
  <c r="C1108" i="1"/>
  <c r="D1107" i="1"/>
  <c r="C1107" i="1"/>
  <c r="H1106" i="1"/>
  <c r="D1106" i="1"/>
  <c r="C1106" i="1"/>
  <c r="G1106" i="1" s="1"/>
  <c r="D1105" i="1"/>
  <c r="H1105" i="1" s="1"/>
  <c r="C1105" i="1"/>
  <c r="D1104" i="1"/>
  <c r="C1104" i="1"/>
  <c r="D1103" i="1"/>
  <c r="C1103" i="1"/>
  <c r="H1102" i="1"/>
  <c r="D1102" i="1"/>
  <c r="C1102" i="1"/>
  <c r="G1102" i="1" s="1"/>
  <c r="H1101" i="1"/>
  <c r="D1101" i="1"/>
  <c r="C1101" i="1"/>
  <c r="D1100" i="1"/>
  <c r="C1100" i="1"/>
  <c r="D1099" i="1"/>
  <c r="C1099" i="1"/>
  <c r="H1098" i="1"/>
  <c r="D1098" i="1"/>
  <c r="C1098" i="1"/>
  <c r="G1098" i="1" s="1"/>
  <c r="D1097" i="1"/>
  <c r="H1097" i="1" s="1"/>
  <c r="C1097" i="1"/>
  <c r="D1096" i="1"/>
  <c r="D1095" i="1"/>
  <c r="C1095" i="1"/>
  <c r="H1094" i="1"/>
  <c r="D1094" i="1"/>
  <c r="C1094" i="1"/>
  <c r="G1094" i="1" s="1"/>
  <c r="H1093" i="1"/>
  <c r="D1093" i="1"/>
  <c r="C1093" i="1"/>
  <c r="D1092" i="1"/>
  <c r="C1092" i="1"/>
  <c r="D1091" i="1"/>
  <c r="C1091" i="1"/>
  <c r="H1090" i="1"/>
  <c r="D1090" i="1"/>
  <c r="C1090" i="1"/>
  <c r="G1090" i="1" s="1"/>
  <c r="D1089" i="1"/>
  <c r="H1089" i="1" s="1"/>
  <c r="C1089" i="1"/>
  <c r="D1088" i="1"/>
  <c r="C1088" i="1"/>
  <c r="D1087" i="1"/>
  <c r="C1087" i="1"/>
  <c r="H1086" i="1"/>
  <c r="D1086" i="1"/>
  <c r="C1086" i="1"/>
  <c r="G1086" i="1" s="1"/>
  <c r="H1085" i="1"/>
  <c r="D1085" i="1"/>
  <c r="C1085" i="1"/>
  <c r="D1084" i="1"/>
  <c r="C1084" i="1"/>
  <c r="D1083" i="1"/>
  <c r="C1083" i="1"/>
  <c r="H1082" i="1"/>
  <c r="D1082" i="1"/>
  <c r="C1082" i="1"/>
  <c r="G1082" i="1" s="1"/>
  <c r="D1081" i="1"/>
  <c r="H1081" i="1" s="1"/>
  <c r="C1081" i="1"/>
  <c r="D1080" i="1"/>
  <c r="C1080" i="1"/>
  <c r="D1079" i="1"/>
  <c r="C1079" i="1"/>
  <c r="H1078" i="1"/>
  <c r="D1078" i="1"/>
  <c r="C1078" i="1"/>
  <c r="G1078" i="1" s="1"/>
  <c r="H1077" i="1"/>
  <c r="D1077" i="1"/>
  <c r="C1077" i="1"/>
  <c r="D1076" i="1"/>
  <c r="C1076" i="1"/>
  <c r="D1075" i="1"/>
  <c r="C1075" i="1"/>
  <c r="H1074" i="1"/>
  <c r="D1074" i="1"/>
  <c r="C1074" i="1"/>
  <c r="G1074" i="1" s="1"/>
  <c r="D1073" i="1"/>
  <c r="H1073" i="1" s="1"/>
  <c r="C1073" i="1"/>
  <c r="D1072" i="1"/>
  <c r="C1072" i="1"/>
  <c r="D1071" i="1"/>
  <c r="C1071" i="1"/>
  <c r="H1070" i="1"/>
  <c r="D1070" i="1"/>
  <c r="C1070" i="1"/>
  <c r="G1070" i="1" s="1"/>
  <c r="H1069" i="1"/>
  <c r="D1069" i="1"/>
  <c r="C1069" i="1"/>
  <c r="D1068" i="1"/>
  <c r="C1068" i="1"/>
  <c r="D1067" i="1"/>
  <c r="C1067" i="1"/>
  <c r="H1066" i="1"/>
  <c r="D1066" i="1"/>
  <c r="C1066" i="1"/>
  <c r="G1066" i="1" s="1"/>
  <c r="C1065" i="1"/>
  <c r="D1064" i="1"/>
  <c r="C1064" i="1"/>
  <c r="D1063" i="1"/>
  <c r="C1063" i="1"/>
  <c r="H1062" i="1"/>
  <c r="D1062" i="1"/>
  <c r="C1062" i="1"/>
  <c r="G1062" i="1" s="1"/>
  <c r="D1061" i="1"/>
  <c r="H1061" i="1" s="1"/>
  <c r="C1061" i="1"/>
  <c r="D1060" i="1"/>
  <c r="C1060" i="1"/>
  <c r="D1059" i="1"/>
  <c r="C1059" i="1"/>
  <c r="H1058" i="1"/>
  <c r="D1058" i="1"/>
  <c r="C1058" i="1"/>
  <c r="G1058" i="1" s="1"/>
  <c r="D1057" i="1"/>
  <c r="H1057" i="1" s="1"/>
  <c r="C1057" i="1"/>
  <c r="D1056" i="1"/>
  <c r="C1056" i="1"/>
  <c r="D1055" i="1"/>
  <c r="C1055" i="1"/>
  <c r="H1054" i="1"/>
  <c r="D1054" i="1"/>
  <c r="C1054" i="1"/>
  <c r="G1054" i="1" s="1"/>
  <c r="H1053" i="1"/>
  <c r="D1053" i="1"/>
  <c r="C1053" i="1"/>
  <c r="D1052" i="1"/>
  <c r="C1052" i="1"/>
  <c r="D1051" i="1"/>
  <c r="C1051" i="1"/>
  <c r="H1050" i="1"/>
  <c r="D1050" i="1"/>
  <c r="C1050" i="1"/>
  <c r="G1050" i="1" s="1"/>
  <c r="D1049" i="1"/>
  <c r="H1049" i="1" s="1"/>
  <c r="C1049" i="1"/>
  <c r="D1048" i="1"/>
  <c r="C1048" i="1"/>
  <c r="D1047" i="1"/>
  <c r="D1045" i="1"/>
  <c r="H1045" i="1" s="1"/>
  <c r="C1045" i="1"/>
  <c r="D1044" i="1"/>
  <c r="C1044" i="1"/>
  <c r="D1043" i="1"/>
  <c r="C1043" i="1"/>
  <c r="D1042" i="1"/>
  <c r="H1042" i="1" s="1"/>
  <c r="C1042" i="1"/>
  <c r="D1041" i="1"/>
  <c r="H1041" i="1" s="1"/>
  <c r="C1041" i="1"/>
  <c r="D1040" i="1"/>
  <c r="C1040" i="1"/>
  <c r="D1039" i="1"/>
  <c r="C1039" i="1"/>
  <c r="H1038" i="1"/>
  <c r="D1038" i="1"/>
  <c r="C1038" i="1"/>
  <c r="G1038" i="1" s="1"/>
  <c r="D1037" i="1"/>
  <c r="H1037" i="1" s="1"/>
  <c r="C1037" i="1"/>
  <c r="D1036" i="1"/>
  <c r="C1036" i="1"/>
  <c r="D1035" i="1"/>
  <c r="C1035" i="1"/>
  <c r="H1034" i="1"/>
  <c r="D1034" i="1"/>
  <c r="C1034" i="1"/>
  <c r="G1034" i="1" s="1"/>
  <c r="D1033" i="1"/>
  <c r="H1033" i="1" s="1"/>
  <c r="C1033" i="1"/>
  <c r="D1032" i="1"/>
  <c r="C1032" i="1"/>
  <c r="D1031" i="1"/>
  <c r="C1031" i="1"/>
  <c r="H1030" i="1"/>
  <c r="D1030" i="1"/>
  <c r="C1030" i="1"/>
  <c r="D1029" i="1"/>
  <c r="H1029" i="1" s="1"/>
  <c r="C1029" i="1"/>
  <c r="D1028" i="1"/>
  <c r="C1028" i="1"/>
  <c r="D1027" i="1"/>
  <c r="C1027" i="1"/>
  <c r="H1026" i="1"/>
  <c r="D1026" i="1"/>
  <c r="C1026" i="1"/>
  <c r="G1026" i="1" s="1"/>
  <c r="D1025" i="1"/>
  <c r="H1025" i="1" s="1"/>
  <c r="C1025" i="1"/>
  <c r="D1024" i="1"/>
  <c r="C1024" i="1"/>
  <c r="D1023" i="1"/>
  <c r="C1023" i="1"/>
  <c r="H1022" i="1"/>
  <c r="D1022" i="1"/>
  <c r="C1022" i="1"/>
  <c r="G1022" i="1" s="1"/>
  <c r="D1021" i="1"/>
  <c r="H1021" i="1" s="1"/>
  <c r="C1021" i="1"/>
  <c r="D1020" i="1"/>
  <c r="C1020" i="1"/>
  <c r="D1019" i="1"/>
  <c r="C1019" i="1"/>
  <c r="D1018" i="1"/>
  <c r="H1018" i="1" s="1"/>
  <c r="C1018" i="1"/>
  <c r="H1017" i="1"/>
  <c r="D1017" i="1"/>
  <c r="C1017" i="1"/>
  <c r="D1016" i="1"/>
  <c r="C1016" i="1"/>
  <c r="D1015" i="1"/>
  <c r="C1015" i="1"/>
  <c r="D1014" i="1"/>
  <c r="H1014" i="1" s="1"/>
  <c r="C1014" i="1"/>
  <c r="D1013" i="1"/>
  <c r="C1013" i="1"/>
  <c r="D1012" i="1"/>
  <c r="C1012" i="1"/>
  <c r="H1011" i="1"/>
  <c r="D1011" i="1"/>
  <c r="C1011" i="1"/>
  <c r="G1011" i="1" s="1"/>
  <c r="H1010" i="1"/>
  <c r="D1010" i="1"/>
  <c r="C1010" i="1"/>
  <c r="G1010" i="1" s="1"/>
  <c r="D1009" i="1"/>
  <c r="C1009" i="1"/>
  <c r="D1008" i="1"/>
  <c r="C1008" i="1"/>
  <c r="D1007" i="1"/>
  <c r="H1007" i="1" s="1"/>
  <c r="C1007" i="1"/>
  <c r="D1006" i="1"/>
  <c r="H1006" i="1" s="1"/>
  <c r="C1006" i="1"/>
  <c r="D1005" i="1"/>
  <c r="C1005" i="1"/>
  <c r="D1004" i="1"/>
  <c r="C1004" i="1"/>
  <c r="G1004" i="1" s="1"/>
  <c r="H1003" i="1"/>
  <c r="D1003" i="1"/>
  <c r="C1003" i="1"/>
  <c r="G1003" i="1" s="1"/>
  <c r="D1002" i="1"/>
  <c r="H1002" i="1" s="1"/>
  <c r="C1002" i="1"/>
  <c r="D1001" i="1"/>
  <c r="C1001" i="1"/>
  <c r="D1000" i="1"/>
  <c r="C1000" i="1"/>
  <c r="G1000" i="1" s="1"/>
  <c r="D999" i="1"/>
  <c r="H999" i="1" s="1"/>
  <c r="C999" i="1"/>
  <c r="D998" i="1"/>
  <c r="H998" i="1" s="1"/>
  <c r="C998" i="1"/>
  <c r="D997" i="1"/>
  <c r="C997" i="1"/>
  <c r="D996" i="1"/>
  <c r="C996" i="1"/>
  <c r="G996" i="1" s="1"/>
  <c r="H995" i="1"/>
  <c r="D995" i="1"/>
  <c r="C995" i="1"/>
  <c r="G995" i="1" s="1"/>
  <c r="H994" i="1"/>
  <c r="D994" i="1"/>
  <c r="C994" i="1"/>
  <c r="G994" i="1" s="1"/>
  <c r="D993" i="1"/>
  <c r="C993" i="1"/>
  <c r="D992" i="1"/>
  <c r="C992" i="1"/>
  <c r="D991" i="1"/>
  <c r="H991" i="1" s="1"/>
  <c r="C991" i="1"/>
  <c r="C990" i="1"/>
  <c r="D989" i="1"/>
  <c r="C989" i="1"/>
  <c r="H988" i="1"/>
  <c r="D988" i="1"/>
  <c r="C988" i="1"/>
  <c r="H987" i="1"/>
  <c r="D987" i="1"/>
  <c r="C987" i="1"/>
  <c r="G987" i="1" s="1"/>
  <c r="D986" i="1"/>
  <c r="C986" i="1"/>
  <c r="D983" i="1"/>
  <c r="C983" i="1"/>
  <c r="G983" i="1" s="1"/>
  <c r="H982" i="1"/>
  <c r="D982" i="1"/>
  <c r="C982" i="1"/>
  <c r="G982" i="1" s="1"/>
  <c r="H981" i="1"/>
  <c r="D981" i="1"/>
  <c r="C981" i="1"/>
  <c r="G981" i="1" s="1"/>
  <c r="D980" i="1"/>
  <c r="C980" i="1"/>
  <c r="D979" i="1"/>
  <c r="C979" i="1"/>
  <c r="G979" i="1" s="1"/>
  <c r="H978" i="1"/>
  <c r="D978" i="1"/>
  <c r="C978" i="1"/>
  <c r="G978" i="1" s="1"/>
  <c r="H977" i="1"/>
  <c r="D977" i="1"/>
  <c r="C977" i="1"/>
  <c r="G977" i="1" s="1"/>
  <c r="D976" i="1"/>
  <c r="C976" i="1"/>
  <c r="D975" i="1"/>
  <c r="C975" i="1"/>
  <c r="G975" i="1" s="1"/>
  <c r="H974" i="1"/>
  <c r="D974" i="1"/>
  <c r="C974" i="1"/>
  <c r="G974" i="1" s="1"/>
  <c r="H973" i="1"/>
  <c r="D973" i="1"/>
  <c r="C973" i="1"/>
  <c r="G973" i="1" s="1"/>
  <c r="D972" i="1"/>
  <c r="C972" i="1"/>
  <c r="D971" i="1"/>
  <c r="C971" i="1"/>
  <c r="G971" i="1" s="1"/>
  <c r="H970" i="1"/>
  <c r="D970" i="1"/>
  <c r="C970" i="1"/>
  <c r="G970" i="1" s="1"/>
  <c r="H969" i="1"/>
  <c r="D969" i="1"/>
  <c r="C969" i="1"/>
  <c r="G969" i="1" s="1"/>
  <c r="D968" i="1"/>
  <c r="C968" i="1"/>
  <c r="D967" i="1"/>
  <c r="C967" i="1"/>
  <c r="G967" i="1" s="1"/>
  <c r="H966" i="1"/>
  <c r="D966" i="1"/>
  <c r="C966" i="1"/>
  <c r="G966" i="1" s="1"/>
  <c r="H965" i="1"/>
  <c r="D965" i="1"/>
  <c r="C965" i="1"/>
  <c r="G965" i="1" s="1"/>
  <c r="D964" i="1"/>
  <c r="C964" i="1"/>
  <c r="D963" i="1"/>
  <c r="C963" i="1"/>
  <c r="G963" i="1" s="1"/>
  <c r="H962" i="1"/>
  <c r="D962" i="1"/>
  <c r="C962" i="1"/>
  <c r="G962" i="1" s="1"/>
  <c r="H961" i="1"/>
  <c r="D961" i="1"/>
  <c r="C961" i="1"/>
  <c r="G961" i="1" s="1"/>
  <c r="D960" i="1"/>
  <c r="C960" i="1"/>
  <c r="D959" i="1"/>
  <c r="C959" i="1"/>
  <c r="G959" i="1" s="1"/>
  <c r="H958" i="1"/>
  <c r="D958" i="1"/>
  <c r="C958" i="1"/>
  <c r="G958" i="1" s="1"/>
  <c r="H957" i="1"/>
  <c r="D957" i="1"/>
  <c r="C957" i="1"/>
  <c r="G957" i="1" s="1"/>
  <c r="D956" i="1"/>
  <c r="C956" i="1"/>
  <c r="D955" i="1"/>
  <c r="C955" i="1"/>
  <c r="G955" i="1" s="1"/>
  <c r="H954" i="1"/>
  <c r="D954" i="1"/>
  <c r="C954" i="1"/>
  <c r="G954" i="1" s="1"/>
  <c r="H953" i="1"/>
  <c r="D953" i="1"/>
  <c r="C953" i="1"/>
  <c r="G953" i="1" s="1"/>
  <c r="D952" i="1"/>
  <c r="C952" i="1"/>
  <c r="D951" i="1"/>
  <c r="C951" i="1"/>
  <c r="G951" i="1" s="1"/>
  <c r="H950" i="1"/>
  <c r="D950" i="1"/>
  <c r="C950" i="1"/>
  <c r="G950" i="1" s="1"/>
  <c r="H949" i="1"/>
  <c r="D949" i="1"/>
  <c r="C949" i="1"/>
  <c r="G949" i="1" s="1"/>
  <c r="D948" i="1"/>
  <c r="C948" i="1"/>
  <c r="D947" i="1"/>
  <c r="C947" i="1"/>
  <c r="G947" i="1" s="1"/>
  <c r="H946" i="1"/>
  <c r="D946" i="1"/>
  <c r="C946" i="1"/>
  <c r="G946" i="1" s="1"/>
  <c r="H945" i="1"/>
  <c r="D945" i="1"/>
  <c r="C945" i="1"/>
  <c r="G945" i="1" s="1"/>
  <c r="D944" i="1"/>
  <c r="C944" i="1"/>
  <c r="D943" i="1"/>
  <c r="C943" i="1"/>
  <c r="G943" i="1" s="1"/>
  <c r="H942" i="1"/>
  <c r="D942" i="1"/>
  <c r="C942" i="1"/>
  <c r="G942" i="1" s="1"/>
  <c r="H941" i="1"/>
  <c r="D941" i="1"/>
  <c r="C941" i="1"/>
  <c r="G941" i="1" s="1"/>
  <c r="D940" i="1"/>
  <c r="C940" i="1"/>
  <c r="D939" i="1"/>
  <c r="C939" i="1"/>
  <c r="G939" i="1" s="1"/>
  <c r="H938" i="1"/>
  <c r="D938" i="1"/>
  <c r="C938" i="1"/>
  <c r="G938" i="1" s="1"/>
  <c r="H937" i="1"/>
  <c r="D937" i="1"/>
  <c r="C937" i="1"/>
  <c r="G937" i="1" s="1"/>
  <c r="D936" i="1"/>
  <c r="C936" i="1"/>
  <c r="D935" i="1"/>
  <c r="C935" i="1"/>
  <c r="G935" i="1" s="1"/>
  <c r="H934" i="1"/>
  <c r="D934" i="1"/>
  <c r="C934" i="1"/>
  <c r="G934" i="1" s="1"/>
  <c r="H933" i="1"/>
  <c r="D933" i="1"/>
  <c r="C933" i="1"/>
  <c r="G933" i="1" s="1"/>
  <c r="D932" i="1"/>
  <c r="C932" i="1"/>
  <c r="D931" i="1"/>
  <c r="C931" i="1"/>
  <c r="G931" i="1" s="1"/>
  <c r="H930" i="1"/>
  <c r="D930" i="1"/>
  <c r="C930" i="1"/>
  <c r="G930" i="1" s="1"/>
  <c r="H929" i="1"/>
  <c r="D929" i="1"/>
  <c r="C929" i="1"/>
  <c r="G929" i="1" s="1"/>
  <c r="D928" i="1"/>
  <c r="C928" i="1"/>
  <c r="D927" i="1"/>
  <c r="C927" i="1"/>
  <c r="G927" i="1" s="1"/>
  <c r="H926" i="1"/>
  <c r="D926" i="1"/>
  <c r="C926" i="1"/>
  <c r="G926" i="1" s="1"/>
  <c r="H925" i="1"/>
  <c r="D925" i="1"/>
  <c r="C925" i="1"/>
  <c r="G925" i="1" s="1"/>
  <c r="D924" i="1"/>
  <c r="C924" i="1"/>
  <c r="D923" i="1"/>
  <c r="C923" i="1"/>
  <c r="G923" i="1" s="1"/>
  <c r="H922" i="1"/>
  <c r="D922" i="1"/>
  <c r="C922" i="1"/>
  <c r="G922" i="1" s="1"/>
  <c r="H921" i="1"/>
  <c r="D921" i="1"/>
  <c r="C921" i="1"/>
  <c r="G921" i="1" s="1"/>
  <c r="D920" i="1"/>
  <c r="C920" i="1"/>
  <c r="D919" i="1"/>
  <c r="C919" i="1"/>
  <c r="G919" i="1" s="1"/>
  <c r="H918" i="1"/>
  <c r="D918" i="1"/>
  <c r="C918" i="1"/>
  <c r="G918" i="1" s="1"/>
  <c r="H917" i="1"/>
  <c r="D917" i="1"/>
  <c r="C917" i="1"/>
  <c r="G917" i="1" s="1"/>
  <c r="D916" i="1"/>
  <c r="C916" i="1"/>
  <c r="D915" i="1"/>
  <c r="C915" i="1"/>
  <c r="G915" i="1" s="1"/>
  <c r="H914" i="1"/>
  <c r="D914" i="1"/>
  <c r="C914" i="1"/>
  <c r="G914" i="1" s="1"/>
  <c r="H913" i="1"/>
  <c r="D913" i="1"/>
  <c r="C913" i="1"/>
  <c r="G913" i="1" s="1"/>
  <c r="D912" i="1"/>
  <c r="C912" i="1"/>
  <c r="D911" i="1"/>
  <c r="C911" i="1"/>
  <c r="G911" i="1" s="1"/>
  <c r="H910" i="1"/>
  <c r="D910" i="1"/>
  <c r="C910" i="1"/>
  <c r="G910" i="1" s="1"/>
  <c r="H909" i="1"/>
  <c r="D909" i="1"/>
  <c r="C909" i="1"/>
  <c r="G909" i="1" s="1"/>
  <c r="D908" i="1"/>
  <c r="C908" i="1"/>
  <c r="D907" i="1"/>
  <c r="C907" i="1"/>
  <c r="G907" i="1" s="1"/>
  <c r="H906" i="1"/>
  <c r="D906" i="1"/>
  <c r="C906" i="1"/>
  <c r="G906" i="1" s="1"/>
  <c r="H905" i="1"/>
  <c r="D905" i="1"/>
  <c r="C905" i="1"/>
  <c r="G905" i="1" s="1"/>
  <c r="D904" i="1"/>
  <c r="C904" i="1"/>
  <c r="D903" i="1"/>
  <c r="C903" i="1"/>
  <c r="G903" i="1" s="1"/>
  <c r="H902" i="1"/>
  <c r="D902" i="1"/>
  <c r="C902" i="1"/>
  <c r="G902" i="1" s="1"/>
  <c r="H901" i="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G859" i="1" s="1"/>
  <c r="H858" i="1"/>
  <c r="D858" i="1"/>
  <c r="C858" i="1"/>
  <c r="G858" i="1" s="1"/>
  <c r="H857" i="1"/>
  <c r="D857" i="1"/>
  <c r="C857" i="1"/>
  <c r="G857" i="1" s="1"/>
  <c r="D856" i="1"/>
  <c r="C856" i="1"/>
  <c r="D855" i="1"/>
  <c r="C855" i="1"/>
  <c r="G855" i="1" s="1"/>
  <c r="H854" i="1"/>
  <c r="D854" i="1"/>
  <c r="C854" i="1"/>
  <c r="G854" i="1" s="1"/>
  <c r="H853" i="1"/>
  <c r="D853" i="1"/>
  <c r="C853" i="1"/>
  <c r="G853" i="1" s="1"/>
  <c r="D852" i="1"/>
  <c r="C852" i="1"/>
  <c r="D851" i="1"/>
  <c r="C851" i="1"/>
  <c r="G851" i="1" s="1"/>
  <c r="H850" i="1"/>
  <c r="D850" i="1"/>
  <c r="C850" i="1"/>
  <c r="G850" i="1" s="1"/>
  <c r="H849" i="1"/>
  <c r="D849" i="1"/>
  <c r="C849" i="1"/>
  <c r="G849" i="1" s="1"/>
  <c r="D848" i="1"/>
  <c r="C848" i="1"/>
  <c r="D847" i="1"/>
  <c r="C847" i="1"/>
  <c r="G847" i="1" s="1"/>
  <c r="H846"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D836" i="1"/>
  <c r="C836" i="1"/>
  <c r="D835" i="1"/>
  <c r="C835" i="1"/>
  <c r="G835" i="1" s="1"/>
  <c r="H834" i="1"/>
  <c r="D834" i="1"/>
  <c r="C834" i="1"/>
  <c r="G834" i="1" s="1"/>
  <c r="H833" i="1"/>
  <c r="D833" i="1"/>
  <c r="C833" i="1"/>
  <c r="G833" i="1" s="1"/>
  <c r="D832" i="1"/>
  <c r="C832" i="1"/>
  <c r="D831" i="1"/>
  <c r="C831" i="1"/>
  <c r="G831" i="1" s="1"/>
  <c r="H830" i="1"/>
  <c r="D830" i="1"/>
  <c r="C830" i="1"/>
  <c r="G830" i="1" s="1"/>
  <c r="H829" i="1"/>
  <c r="D829" i="1"/>
  <c r="C829" i="1"/>
  <c r="G829" i="1" s="1"/>
  <c r="D828" i="1"/>
  <c r="C828" i="1"/>
  <c r="D827" i="1"/>
  <c r="C827" i="1"/>
  <c r="G827" i="1" s="1"/>
  <c r="H826" i="1"/>
  <c r="D826" i="1"/>
  <c r="C826" i="1"/>
  <c r="G826" i="1" s="1"/>
  <c r="H825" i="1"/>
  <c r="D825" i="1"/>
  <c r="C825" i="1"/>
  <c r="G825" i="1" s="1"/>
  <c r="D824" i="1"/>
  <c r="C824" i="1"/>
  <c r="D823" i="1"/>
  <c r="C823" i="1"/>
  <c r="G823" i="1" s="1"/>
  <c r="H822" i="1"/>
  <c r="D822" i="1"/>
  <c r="C822" i="1"/>
  <c r="G822" i="1" s="1"/>
  <c r="H821" i="1"/>
  <c r="D821" i="1"/>
  <c r="C821" i="1"/>
  <c r="G821" i="1" s="1"/>
  <c r="D820" i="1"/>
  <c r="C820" i="1"/>
  <c r="D819" i="1"/>
  <c r="C819" i="1"/>
  <c r="G819" i="1" s="1"/>
  <c r="H818" i="1"/>
  <c r="D818" i="1"/>
  <c r="C818" i="1"/>
  <c r="G818" i="1" s="1"/>
  <c r="H817" i="1"/>
  <c r="D817" i="1"/>
  <c r="C817" i="1"/>
  <c r="G817" i="1" s="1"/>
  <c r="D816" i="1"/>
  <c r="C816" i="1"/>
  <c r="D815" i="1"/>
  <c r="C815" i="1"/>
  <c r="G815" i="1" s="1"/>
  <c r="H814" i="1"/>
  <c r="D814" i="1"/>
  <c r="C814" i="1"/>
  <c r="G814" i="1" s="1"/>
  <c r="H813" i="1"/>
  <c r="D813" i="1"/>
  <c r="C813" i="1"/>
  <c r="G813" i="1" s="1"/>
  <c r="D812" i="1"/>
  <c r="C812" i="1"/>
  <c r="D811" i="1"/>
  <c r="C811" i="1"/>
  <c r="G811" i="1" s="1"/>
  <c r="H810" i="1"/>
  <c r="D810" i="1"/>
  <c r="C810" i="1"/>
  <c r="G810" i="1" s="1"/>
  <c r="H809" i="1"/>
  <c r="D809" i="1"/>
  <c r="C809" i="1"/>
  <c r="G809" i="1" s="1"/>
  <c r="D808" i="1"/>
  <c r="C808" i="1"/>
  <c r="D807" i="1"/>
  <c r="C807" i="1"/>
  <c r="G807" i="1" s="1"/>
  <c r="H806" i="1"/>
  <c r="D806" i="1"/>
  <c r="C806" i="1"/>
  <c r="G806" i="1" s="1"/>
  <c r="H805" i="1"/>
  <c r="D805" i="1"/>
  <c r="C805" i="1"/>
  <c r="G805" i="1" s="1"/>
  <c r="D804" i="1"/>
  <c r="C804" i="1"/>
  <c r="D803" i="1"/>
  <c r="C803" i="1"/>
  <c r="G803" i="1" s="1"/>
  <c r="H802" i="1"/>
  <c r="D802" i="1"/>
  <c r="C802" i="1"/>
  <c r="G802" i="1" s="1"/>
  <c r="H801" i="1"/>
  <c r="D801" i="1"/>
  <c r="C801" i="1"/>
  <c r="G801" i="1" s="1"/>
  <c r="D800" i="1"/>
  <c r="C800" i="1"/>
  <c r="D799" i="1"/>
  <c r="C799" i="1"/>
  <c r="G799" i="1" s="1"/>
  <c r="H798" i="1"/>
  <c r="D798" i="1"/>
  <c r="C798" i="1"/>
  <c r="G798" i="1" s="1"/>
  <c r="H797" i="1"/>
  <c r="D797" i="1"/>
  <c r="C797" i="1"/>
  <c r="G797" i="1" s="1"/>
  <c r="D796" i="1"/>
  <c r="C796" i="1"/>
  <c r="D795" i="1"/>
  <c r="C795" i="1"/>
  <c r="G795" i="1" s="1"/>
  <c r="H794" i="1"/>
  <c r="D794" i="1"/>
  <c r="C794" i="1"/>
  <c r="G794" i="1" s="1"/>
  <c r="H793" i="1"/>
  <c r="D793" i="1"/>
  <c r="C793" i="1"/>
  <c r="G793" i="1" s="1"/>
  <c r="D792" i="1"/>
  <c r="C792" i="1"/>
  <c r="D791" i="1"/>
  <c r="C791" i="1"/>
  <c r="G791" i="1" s="1"/>
  <c r="H790" i="1"/>
  <c r="D790" i="1"/>
  <c r="C790" i="1"/>
  <c r="G790" i="1" s="1"/>
  <c r="H789" i="1"/>
  <c r="D789" i="1"/>
  <c r="C789" i="1"/>
  <c r="G789" i="1" s="1"/>
  <c r="D788" i="1"/>
  <c r="C788" i="1"/>
  <c r="D787" i="1"/>
  <c r="C787" i="1"/>
  <c r="G787" i="1" s="1"/>
  <c r="H786" i="1"/>
  <c r="D786" i="1"/>
  <c r="C786" i="1"/>
  <c r="G786" i="1" s="1"/>
  <c r="H785" i="1"/>
  <c r="D785" i="1"/>
  <c r="C785" i="1"/>
  <c r="G785" i="1" s="1"/>
  <c r="D784" i="1"/>
  <c r="C784" i="1"/>
  <c r="D783" i="1"/>
  <c r="C783" i="1"/>
  <c r="G783" i="1" s="1"/>
  <c r="H782" i="1"/>
  <c r="D782" i="1"/>
  <c r="C782" i="1"/>
  <c r="G782" i="1" s="1"/>
  <c r="H781" i="1"/>
  <c r="D781" i="1"/>
  <c r="C781" i="1"/>
  <c r="G781" i="1" s="1"/>
  <c r="D780" i="1"/>
  <c r="C780" i="1"/>
  <c r="D779" i="1"/>
  <c r="C779" i="1"/>
  <c r="G779" i="1" s="1"/>
  <c r="H778" i="1"/>
  <c r="D778" i="1"/>
  <c r="C778" i="1"/>
  <c r="G778" i="1" s="1"/>
  <c r="H777" i="1"/>
  <c r="D777" i="1"/>
  <c r="C777" i="1"/>
  <c r="G777" i="1" s="1"/>
  <c r="D776" i="1"/>
  <c r="C776" i="1"/>
  <c r="D775" i="1"/>
  <c r="C775" i="1"/>
  <c r="G775" i="1" s="1"/>
  <c r="H774" i="1"/>
  <c r="D774" i="1"/>
  <c r="C774" i="1"/>
  <c r="G774" i="1" s="1"/>
  <c r="H773" i="1"/>
  <c r="D773" i="1"/>
  <c r="C773" i="1"/>
  <c r="G773" i="1" s="1"/>
  <c r="D772" i="1"/>
  <c r="C772" i="1"/>
  <c r="D771" i="1"/>
  <c r="C771" i="1"/>
  <c r="G771" i="1" s="1"/>
  <c r="H770" i="1"/>
  <c r="D770" i="1"/>
  <c r="C770" i="1"/>
  <c r="G770" i="1" s="1"/>
  <c r="H769" i="1"/>
  <c r="D769" i="1"/>
  <c r="C769" i="1"/>
  <c r="G769" i="1" s="1"/>
  <c r="D768" i="1"/>
  <c r="C768" i="1"/>
  <c r="D767" i="1"/>
  <c r="C767" i="1"/>
  <c r="G767" i="1" s="1"/>
  <c r="H766" i="1"/>
  <c r="D766" i="1"/>
  <c r="C766" i="1"/>
  <c r="G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H716" i="1" s="1"/>
  <c r="C716" i="1"/>
  <c r="D715" i="1"/>
  <c r="H715" i="1" s="1"/>
  <c r="C715" i="1"/>
  <c r="G714" i="1"/>
  <c r="D714" i="1"/>
  <c r="H714" i="1" s="1"/>
  <c r="C714" i="1"/>
  <c r="G713" i="1"/>
  <c r="D713" i="1"/>
  <c r="H713" i="1" s="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G645" i="1" s="1"/>
  <c r="C645" i="1"/>
  <c r="D644" i="1"/>
  <c r="H644" i="1" s="1"/>
  <c r="C644" i="1"/>
  <c r="D643" i="1"/>
  <c r="H643" i="1" s="1"/>
  <c r="C643" i="1"/>
  <c r="D642" i="1"/>
  <c r="G642" i="1" s="1"/>
  <c r="C642" i="1"/>
  <c r="D641" i="1"/>
  <c r="G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H411" i="1"/>
  <c r="D411" i="1"/>
  <c r="G411" i="1" s="1"/>
  <c r="C411" i="1"/>
  <c r="H406" i="1"/>
  <c r="D406" i="1"/>
  <c r="G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G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G292" i="1" s="1"/>
  <c r="C292" i="1"/>
  <c r="D291" i="1"/>
  <c r="H291" i="1" s="1"/>
  <c r="C291" i="1"/>
  <c r="G290" i="1"/>
  <c r="D290" i="1"/>
  <c r="H290" i="1" s="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H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D209" i="1"/>
  <c r="G209" i="1" s="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G191" i="1"/>
  <c r="D191" i="1"/>
  <c r="H191" i="1" s="1"/>
  <c r="C191" i="1"/>
  <c r="D190" i="1"/>
  <c r="G190" i="1" s="1"/>
  <c r="C190" i="1"/>
  <c r="H189" i="1"/>
  <c r="D189" i="1"/>
  <c r="G189" i="1" s="1"/>
  <c r="C189" i="1"/>
  <c r="H188" i="1"/>
  <c r="D188" i="1"/>
  <c r="G188" i="1" s="1"/>
  <c r="C188" i="1"/>
  <c r="H187" i="1"/>
  <c r="G187" i="1"/>
  <c r="D187" i="1"/>
  <c r="C187" i="1"/>
  <c r="G186" i="1"/>
  <c r="D186" i="1"/>
  <c r="H186" i="1" s="1"/>
  <c r="C186" i="1"/>
  <c r="D185" i="1"/>
  <c r="H185" i="1" s="1"/>
  <c r="C185" i="1"/>
  <c r="H184" i="1"/>
  <c r="D184" i="1"/>
  <c r="G184" i="1" s="1"/>
  <c r="C184" i="1"/>
  <c r="D183" i="1"/>
  <c r="H183" i="1" s="1"/>
  <c r="C183" i="1"/>
  <c r="D182" i="1"/>
  <c r="H182" i="1" s="1"/>
  <c r="C182" i="1"/>
  <c r="H181" i="1"/>
  <c r="G181" i="1"/>
  <c r="D181" i="1"/>
  <c r="C181" i="1"/>
  <c r="H180" i="1"/>
  <c r="G180" i="1"/>
  <c r="D180" i="1"/>
  <c r="C180" i="1"/>
  <c r="H179" i="1"/>
  <c r="G179" i="1"/>
  <c r="D179" i="1"/>
  <c r="C179" i="1"/>
  <c r="D178" i="1"/>
  <c r="H178" i="1" s="1"/>
  <c r="C178" i="1"/>
  <c r="H177" i="1"/>
  <c r="G177" i="1"/>
  <c r="D177" i="1"/>
  <c r="C177" i="1"/>
  <c r="D176" i="1"/>
  <c r="H176" i="1" s="1"/>
  <c r="C176" i="1"/>
  <c r="D175" i="1"/>
  <c r="H175" i="1" s="1"/>
  <c r="C175" i="1"/>
  <c r="H174" i="1"/>
  <c r="D174" i="1"/>
  <c r="G174" i="1" s="1"/>
  <c r="C174" i="1"/>
  <c r="D173" i="1"/>
  <c r="G173" i="1" s="1"/>
  <c r="C173" i="1"/>
  <c r="D172" i="1"/>
  <c r="H172" i="1" s="1"/>
  <c r="C172" i="1"/>
  <c r="H171" i="1"/>
  <c r="G171" i="1"/>
  <c r="D171" i="1"/>
  <c r="C171" i="1"/>
  <c r="H170" i="1"/>
  <c r="G170" i="1"/>
  <c r="D170" i="1"/>
  <c r="C170" i="1"/>
  <c r="D169" i="1"/>
  <c r="H169" i="1" s="1"/>
  <c r="C169" i="1"/>
  <c r="D168" i="1"/>
  <c r="H168" i="1" s="1"/>
  <c r="C168" i="1"/>
  <c r="H167" i="1"/>
  <c r="G167" i="1"/>
  <c r="D167" i="1"/>
  <c r="C167" i="1"/>
  <c r="D166" i="1"/>
  <c r="H166" i="1" s="1"/>
  <c r="C166" i="1"/>
  <c r="H165" i="1"/>
  <c r="D165" i="1"/>
  <c r="G165" i="1" s="1"/>
  <c r="C165" i="1"/>
  <c r="G164" i="1"/>
  <c r="D164" i="1"/>
  <c r="H164" i="1" s="1"/>
  <c r="C164" i="1"/>
  <c r="D163" i="1"/>
  <c r="G163" i="1" s="1"/>
  <c r="C163" i="1"/>
  <c r="D162" i="1"/>
  <c r="G162" i="1" s="1"/>
  <c r="C162" i="1"/>
  <c r="G161" i="1"/>
  <c r="D161" i="1"/>
  <c r="H161" i="1" s="1"/>
  <c r="C161" i="1"/>
  <c r="C160" i="1"/>
  <c r="C159" i="1"/>
  <c r="D158" i="1"/>
  <c r="H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G150" i="1" s="1"/>
  <c r="C150" i="1"/>
  <c r="D149" i="1"/>
  <c r="G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H130" i="1"/>
  <c r="D130" i="1"/>
  <c r="G130" i="1" s="1"/>
  <c r="C130" i="1"/>
  <c r="H128" i="1"/>
  <c r="G128" i="1"/>
  <c r="D128" i="1"/>
  <c r="C128" i="1"/>
  <c r="H127" i="1"/>
  <c r="G127" i="1"/>
  <c r="D127" i="1"/>
  <c r="C127" i="1"/>
  <c r="H126" i="1"/>
  <c r="G126" i="1"/>
  <c r="D126" i="1"/>
  <c r="C126" i="1"/>
  <c r="D125" i="1"/>
  <c r="H125" i="1" s="1"/>
  <c r="C125" i="1"/>
  <c r="H124" i="1"/>
  <c r="G124" i="1"/>
  <c r="D124" i="1"/>
  <c r="C124" i="1"/>
  <c r="G123" i="1"/>
  <c r="D123" i="1"/>
  <c r="H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D84" i="1"/>
  <c r="H84" i="1" s="1"/>
  <c r="C84" i="1"/>
  <c r="H83" i="1"/>
  <c r="G83" i="1"/>
  <c r="D83" i="1"/>
  <c r="C83" i="1"/>
  <c r="H82" i="1"/>
  <c r="G82" i="1"/>
  <c r="D82" i="1"/>
  <c r="C82" i="1"/>
  <c r="G81" i="1"/>
  <c r="D81" i="1"/>
  <c r="H81" i="1" s="1"/>
  <c r="C81" i="1"/>
  <c r="H80" i="1"/>
  <c r="G80" i="1"/>
  <c r="D80" i="1"/>
  <c r="C80" i="1"/>
  <c r="D79" i="1"/>
  <c r="H79" i="1" s="1"/>
  <c r="C79" i="1"/>
  <c r="D78" i="1"/>
  <c r="H77" i="1"/>
  <c r="G77" i="1"/>
  <c r="D77" i="1"/>
  <c r="C77" i="1"/>
  <c r="H76" i="1"/>
  <c r="G76" i="1"/>
  <c r="D76" i="1"/>
  <c r="C76" i="1"/>
  <c r="H75" i="1"/>
  <c r="G75" i="1"/>
  <c r="D75" i="1"/>
  <c r="C75" i="1"/>
  <c r="G74" i="1"/>
  <c r="D74" i="1"/>
  <c r="H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7" i="9" l="1"/>
  <c r="B287" i="9" s="1"/>
  <c r="E294" i="9"/>
  <c r="B294" i="9" s="1"/>
  <c r="E303" i="9"/>
  <c r="B303" i="9" s="1"/>
  <c r="H1576" i="1"/>
  <c r="G1577" i="1"/>
  <c r="G1509" i="1"/>
  <c r="G1503" i="1"/>
  <c r="G1491" i="1"/>
  <c r="G1492" i="1"/>
  <c r="H1489" i="1"/>
  <c r="H1486" i="1"/>
  <c r="G1483" i="1"/>
  <c r="D1299" i="1"/>
  <c r="E282" i="9"/>
  <c r="B282" i="9" s="1"/>
  <c r="E296" i="9"/>
  <c r="B296" i="9" s="1"/>
  <c r="E300" i="9"/>
  <c r="B300" i="9" s="1"/>
  <c r="E292" i="9"/>
  <c r="B292" i="9" s="1"/>
  <c r="H292" i="1"/>
  <c r="G405" i="1"/>
  <c r="H632" i="1"/>
  <c r="H631" i="1"/>
  <c r="E273" i="9"/>
  <c r="B273" i="9" s="1"/>
  <c r="E309" i="9"/>
  <c r="B309" i="9" s="1"/>
  <c r="G1142" i="1"/>
  <c r="F146" i="5"/>
  <c r="G1118" i="1"/>
  <c r="F78" i="5"/>
  <c r="G1042" i="1"/>
  <c r="G1030" i="1"/>
  <c r="G1014" i="1"/>
  <c r="G1008" i="1"/>
  <c r="G1018" i="1"/>
  <c r="G1007" i="1"/>
  <c r="G1012" i="1"/>
  <c r="G1006" i="1"/>
  <c r="G1002" i="1"/>
  <c r="G999" i="1"/>
  <c r="G998" i="1"/>
  <c r="G992" i="1"/>
  <c r="G991" i="1"/>
  <c r="E12" i="5"/>
  <c r="D990" i="1" s="1"/>
  <c r="G990" i="1" s="1"/>
  <c r="G989" i="1"/>
  <c r="G988" i="1"/>
  <c r="E298" i="9"/>
  <c r="B298" i="9" s="1"/>
  <c r="F217" i="9"/>
  <c r="E286" i="9"/>
  <c r="B286" i="9" s="1"/>
  <c r="G718" i="1"/>
  <c r="G716" i="1"/>
  <c r="G715" i="1"/>
  <c r="G644" i="1"/>
  <c r="G643" i="1"/>
  <c r="H642" i="1"/>
  <c r="H645" i="1"/>
  <c r="H641" i="1"/>
  <c r="G386" i="1"/>
  <c r="G388" i="1"/>
  <c r="F391" i="4"/>
  <c r="G378" i="1"/>
  <c r="G379" i="1"/>
  <c r="G367" i="1"/>
  <c r="H307" i="1"/>
  <c r="H308" i="1"/>
  <c r="G291" i="1"/>
  <c r="G413" i="1"/>
  <c r="G412" i="1"/>
  <c r="E644" i="4"/>
  <c r="D638" i="1" s="1"/>
  <c r="E252" i="4"/>
  <c r="D248" i="1" s="1"/>
  <c r="G256" i="1"/>
  <c r="B225" i="9"/>
  <c r="G210" i="1"/>
  <c r="E57" i="9"/>
  <c r="B57" i="9" s="1"/>
  <c r="E196" i="4"/>
  <c r="D192" i="1" s="1"/>
  <c r="G208" i="1"/>
  <c r="G206" i="1"/>
  <c r="G207" i="1"/>
  <c r="H190" i="1"/>
  <c r="F188" i="4"/>
  <c r="B222" i="9"/>
  <c r="G185" i="1"/>
  <c r="E46" i="9"/>
  <c r="B46" i="9" s="1"/>
  <c r="G183" i="1"/>
  <c r="G182" i="1"/>
  <c r="G178" i="1"/>
  <c r="E42" i="9"/>
  <c r="B42" i="9" s="1"/>
  <c r="H173" i="1"/>
  <c r="G176" i="1"/>
  <c r="G175" i="1"/>
  <c r="G172" i="1"/>
  <c r="G169" i="1"/>
  <c r="G168" i="1"/>
  <c r="G166" i="1"/>
  <c r="D160" i="1"/>
  <c r="H163" i="1"/>
  <c r="E163" i="4"/>
  <c r="D159" i="1" s="1"/>
  <c r="H162" i="1"/>
  <c r="E41" i="9"/>
  <c r="B41" i="9" s="1"/>
  <c r="G158" i="1"/>
  <c r="G155" i="1"/>
  <c r="G157" i="1"/>
  <c r="H148" i="1"/>
  <c r="H149" i="1"/>
  <c r="H150" i="1"/>
  <c r="G131" i="1"/>
  <c r="G125" i="1"/>
  <c r="E124" i="4"/>
  <c r="G121" i="1"/>
  <c r="G122" i="1"/>
  <c r="G79" i="1"/>
  <c r="G84" i="1"/>
  <c r="G73" i="1"/>
  <c r="H73" i="1"/>
  <c r="F77" i="4"/>
  <c r="E50" i="4"/>
  <c r="D46" i="1" s="1"/>
  <c r="E32" i="9"/>
  <c r="B32" i="9" s="1"/>
  <c r="E301" i="9"/>
  <c r="B301" i="9" s="1"/>
  <c r="B217" i="9"/>
  <c r="E27" i="9"/>
  <c r="B27" i="9" s="1"/>
  <c r="E33" i="9"/>
  <c r="B33" i="9" s="1"/>
  <c r="F215" i="9"/>
  <c r="B215" i="9" s="1"/>
  <c r="E288" i="9"/>
  <c r="B288" i="9" s="1"/>
  <c r="E293" i="9"/>
  <c r="B293" i="9" s="1"/>
  <c r="G986" i="1"/>
  <c r="H986" i="1"/>
  <c r="G993" i="1"/>
  <c r="H993" i="1"/>
  <c r="G1001" i="1"/>
  <c r="H1001" i="1"/>
  <c r="G1009" i="1"/>
  <c r="H1009" i="1"/>
  <c r="G1024" i="1"/>
  <c r="H1024" i="1"/>
  <c r="G1027" i="1"/>
  <c r="H1027" i="1"/>
  <c r="G1068" i="1"/>
  <c r="H1068" i="1"/>
  <c r="G1071" i="1"/>
  <c r="H1071" i="1"/>
  <c r="G1116" i="1"/>
  <c r="H1116" i="1"/>
  <c r="G1119" i="1"/>
  <c r="H1119" i="1"/>
  <c r="G1140" i="1"/>
  <c r="H1140" i="1"/>
  <c r="G1143" i="1"/>
  <c r="H1143" i="1"/>
  <c r="H1458" i="1"/>
  <c r="G1458" i="1"/>
  <c r="J1458" i="1"/>
  <c r="I1462" i="1"/>
  <c r="J1464" i="1"/>
  <c r="G1464" i="1"/>
  <c r="H1464" i="1"/>
  <c r="G772" i="1"/>
  <c r="H772" i="1"/>
  <c r="G780" i="1"/>
  <c r="H780" i="1"/>
  <c r="G788" i="1"/>
  <c r="H788" i="1"/>
  <c r="G796" i="1"/>
  <c r="H796" i="1"/>
  <c r="G804" i="1"/>
  <c r="H804" i="1"/>
  <c r="G812" i="1"/>
  <c r="H812" i="1"/>
  <c r="G820" i="1"/>
  <c r="H820" i="1"/>
  <c r="G828" i="1"/>
  <c r="H828" i="1"/>
  <c r="G836" i="1"/>
  <c r="H836" i="1"/>
  <c r="G844" i="1"/>
  <c r="H844" i="1"/>
  <c r="G852" i="1"/>
  <c r="H852" i="1"/>
  <c r="G860" i="1"/>
  <c r="H860" i="1"/>
  <c r="G868" i="1"/>
  <c r="H868" i="1"/>
  <c r="G876" i="1"/>
  <c r="H876" i="1"/>
  <c r="G884" i="1"/>
  <c r="H884" i="1"/>
  <c r="G892" i="1"/>
  <c r="H892" i="1"/>
  <c r="G900" i="1"/>
  <c r="H900" i="1"/>
  <c r="G908" i="1"/>
  <c r="H908" i="1"/>
  <c r="G916" i="1"/>
  <c r="H916" i="1"/>
  <c r="G924" i="1"/>
  <c r="H924" i="1"/>
  <c r="G932" i="1"/>
  <c r="H932" i="1"/>
  <c r="G940" i="1"/>
  <c r="H940" i="1"/>
  <c r="G948" i="1"/>
  <c r="H948" i="1"/>
  <c r="G956" i="1"/>
  <c r="H956" i="1"/>
  <c r="G964" i="1"/>
  <c r="H964" i="1"/>
  <c r="G972" i="1"/>
  <c r="H972" i="1"/>
  <c r="G980" i="1"/>
  <c r="H980" i="1"/>
  <c r="G1016" i="1"/>
  <c r="H1016" i="1"/>
  <c r="G1019" i="1"/>
  <c r="H1019" i="1"/>
  <c r="G1092" i="1"/>
  <c r="H1092" i="1"/>
  <c r="G1095" i="1"/>
  <c r="H1095" i="1"/>
  <c r="G1132" i="1"/>
  <c r="H1132" i="1"/>
  <c r="G1135" i="1"/>
  <c r="H1135"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G997" i="1"/>
  <c r="H997" i="1"/>
  <c r="G1005" i="1"/>
  <c r="H1005" i="1"/>
  <c r="G1013" i="1"/>
  <c r="H1013" i="1"/>
  <c r="G1040" i="1"/>
  <c r="H1040" i="1"/>
  <c r="G1043" i="1"/>
  <c r="H1043" i="1"/>
  <c r="G1060" i="1"/>
  <c r="H1060" i="1"/>
  <c r="G1063" i="1"/>
  <c r="H1063" i="1"/>
  <c r="G1084" i="1"/>
  <c r="H1084" i="1"/>
  <c r="G1087" i="1"/>
  <c r="H1087" i="1"/>
  <c r="G1108" i="1"/>
  <c r="H1108" i="1"/>
  <c r="G1111" i="1"/>
  <c r="H1111" i="1"/>
  <c r="G1124" i="1"/>
  <c r="H1124" i="1"/>
  <c r="G1127" i="1"/>
  <c r="H1127" i="1"/>
  <c r="G1323" i="1"/>
  <c r="H1323" i="1"/>
  <c r="G1328" i="1"/>
  <c r="H1328" i="1"/>
  <c r="G768" i="1"/>
  <c r="H768" i="1"/>
  <c r="G776" i="1"/>
  <c r="H776" i="1"/>
  <c r="G784" i="1"/>
  <c r="H784" i="1"/>
  <c r="G792" i="1"/>
  <c r="H792" i="1"/>
  <c r="G800" i="1"/>
  <c r="H800" i="1"/>
  <c r="G808" i="1"/>
  <c r="H808" i="1"/>
  <c r="G816" i="1"/>
  <c r="H816" i="1"/>
  <c r="G824" i="1"/>
  <c r="H824" i="1"/>
  <c r="G832" i="1"/>
  <c r="H832" i="1"/>
  <c r="G840" i="1"/>
  <c r="H840" i="1"/>
  <c r="G848" i="1"/>
  <c r="H848" i="1"/>
  <c r="G856" i="1"/>
  <c r="H856" i="1"/>
  <c r="G864" i="1"/>
  <c r="H864" i="1"/>
  <c r="G872" i="1"/>
  <c r="H872" i="1"/>
  <c r="G880" i="1"/>
  <c r="H880" i="1"/>
  <c r="G888" i="1"/>
  <c r="H888" i="1"/>
  <c r="G896" i="1"/>
  <c r="H896" i="1"/>
  <c r="G904" i="1"/>
  <c r="H904" i="1"/>
  <c r="G912" i="1"/>
  <c r="H912" i="1"/>
  <c r="G920" i="1"/>
  <c r="H920" i="1"/>
  <c r="G928" i="1"/>
  <c r="H928" i="1"/>
  <c r="G936" i="1"/>
  <c r="H936" i="1"/>
  <c r="G944" i="1"/>
  <c r="H944" i="1"/>
  <c r="G952" i="1"/>
  <c r="H952" i="1"/>
  <c r="G960" i="1"/>
  <c r="H960" i="1"/>
  <c r="G968" i="1"/>
  <c r="H968" i="1"/>
  <c r="G976" i="1"/>
  <c r="H976" i="1"/>
  <c r="G1032" i="1"/>
  <c r="H1032" i="1"/>
  <c r="G1035" i="1"/>
  <c r="H1035" i="1"/>
  <c r="G1052" i="1"/>
  <c r="H1052" i="1"/>
  <c r="G1055" i="1"/>
  <c r="H1055" i="1"/>
  <c r="G1076" i="1"/>
  <c r="H1076" i="1"/>
  <c r="G1079" i="1"/>
  <c r="H1079" i="1"/>
  <c r="G1100" i="1"/>
  <c r="H1100" i="1"/>
  <c r="G1103" i="1"/>
  <c r="H1103" i="1"/>
  <c r="G1148" i="1"/>
  <c r="H1148" i="1"/>
  <c r="G1284" i="1"/>
  <c r="H1284" i="1"/>
  <c r="G1287" i="1"/>
  <c r="H1287" i="1"/>
  <c r="G1316" i="1"/>
  <c r="H1316" i="1"/>
  <c r="G1319" i="1"/>
  <c r="H1319" i="1"/>
  <c r="H1500" i="1"/>
  <c r="G1500" i="1"/>
  <c r="H1534" i="1"/>
  <c r="G1534" i="1"/>
  <c r="H1538" i="1"/>
  <c r="G1538"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G1308" i="1"/>
  <c r="H1308" i="1"/>
  <c r="G1311" i="1"/>
  <c r="H1311" i="1"/>
  <c r="H1378" i="1"/>
  <c r="G1378" i="1"/>
  <c r="H1380" i="1"/>
  <c r="G1380" i="1"/>
  <c r="H1382" i="1"/>
  <c r="G1382" i="1"/>
  <c r="J1451" i="1"/>
  <c r="G1451" i="1"/>
  <c r="I1451" i="1" s="1"/>
  <c r="H1451" i="1"/>
  <c r="H1484" i="1"/>
  <c r="G1484" i="1"/>
  <c r="G1502" i="1"/>
  <c r="H1502" i="1"/>
  <c r="H1510" i="1"/>
  <c r="G1510" i="1"/>
  <c r="H1531" i="1"/>
  <c r="G1531" i="1"/>
  <c r="F37" i="4"/>
  <c r="D7" i="4"/>
  <c r="F246" i="5"/>
  <c r="D245" i="5"/>
  <c r="F28" i="6"/>
  <c r="C1322" i="1"/>
  <c r="F89" i="6"/>
  <c r="C1383" i="1"/>
  <c r="D1437" i="1"/>
  <c r="G1015" i="1"/>
  <c r="H1015" i="1"/>
  <c r="G1020" i="1"/>
  <c r="H1020" i="1"/>
  <c r="G1023" i="1"/>
  <c r="H1023" i="1"/>
  <c r="G1028" i="1"/>
  <c r="H1028" i="1"/>
  <c r="G1031" i="1"/>
  <c r="H1031" i="1"/>
  <c r="G1036" i="1"/>
  <c r="H1036" i="1"/>
  <c r="G1039" i="1"/>
  <c r="H1039" i="1"/>
  <c r="G1044" i="1"/>
  <c r="H1044" i="1"/>
  <c r="G1048" i="1"/>
  <c r="H1048" i="1"/>
  <c r="G1051" i="1"/>
  <c r="H1051" i="1"/>
  <c r="G1056" i="1"/>
  <c r="H1056" i="1"/>
  <c r="G1059" i="1"/>
  <c r="H1059" i="1"/>
  <c r="G1064" i="1"/>
  <c r="H1064" i="1"/>
  <c r="G1067" i="1"/>
  <c r="H1067" i="1"/>
  <c r="G1072" i="1"/>
  <c r="H1072" i="1"/>
  <c r="G1075" i="1"/>
  <c r="H1075" i="1"/>
  <c r="G1080" i="1"/>
  <c r="H1080" i="1"/>
  <c r="G1083" i="1"/>
  <c r="H1083" i="1"/>
  <c r="G1088" i="1"/>
  <c r="H1088" i="1"/>
  <c r="G1091" i="1"/>
  <c r="H1091" i="1"/>
  <c r="G1099" i="1"/>
  <c r="H1099" i="1"/>
  <c r="G1104" i="1"/>
  <c r="H1104" i="1"/>
  <c r="G1107" i="1"/>
  <c r="H1107" i="1"/>
  <c r="G1115" i="1"/>
  <c r="H1115" i="1"/>
  <c r="G1120" i="1"/>
  <c r="H1120" i="1"/>
  <c r="G1123" i="1"/>
  <c r="H1123" i="1"/>
  <c r="G1128" i="1"/>
  <c r="H1128" i="1"/>
  <c r="G1131" i="1"/>
  <c r="H1131" i="1"/>
  <c r="G1136" i="1"/>
  <c r="H1136" i="1"/>
  <c r="G1139" i="1"/>
  <c r="H1139" i="1"/>
  <c r="G1144" i="1"/>
  <c r="H1144" i="1"/>
  <c r="G1147" i="1"/>
  <c r="H1147" i="1"/>
  <c r="H1217" i="1"/>
  <c r="G1217" i="1"/>
  <c r="H1219" i="1"/>
  <c r="G1219" i="1"/>
  <c r="H1221" i="1"/>
  <c r="G1221" i="1"/>
  <c r="G1300" i="1"/>
  <c r="H1300" i="1"/>
  <c r="G1303" i="1"/>
  <c r="H1303" i="1"/>
  <c r="G1331" i="1"/>
  <c r="H1331" i="1"/>
  <c r="H1362" i="1"/>
  <c r="G1362" i="1"/>
  <c r="H1364" i="1"/>
  <c r="G1364" i="1"/>
  <c r="H1366" i="1"/>
  <c r="G1366" i="1"/>
  <c r="H1368" i="1"/>
  <c r="G1368" i="1"/>
  <c r="H1370" i="1"/>
  <c r="G1370" i="1"/>
  <c r="H1372" i="1"/>
  <c r="G1372" i="1"/>
  <c r="H1374" i="1"/>
  <c r="G1374" i="1"/>
  <c r="H1376" i="1"/>
  <c r="G1376" i="1"/>
  <c r="H1471" i="1"/>
  <c r="G1471" i="1"/>
  <c r="I1471" i="1" s="1"/>
  <c r="J1471" i="1"/>
  <c r="F264" i="4"/>
  <c r="D263" i="4"/>
  <c r="F8" i="5"/>
  <c r="D7" i="5"/>
  <c r="F70" i="5"/>
  <c r="D69" i="5"/>
  <c r="E134" i="5"/>
  <c r="D24" i="8"/>
  <c r="C1499" i="1" s="1"/>
  <c r="C1501" i="1"/>
  <c r="D49" i="8"/>
  <c r="C1524" i="1" s="1"/>
  <c r="C1530" i="1"/>
  <c r="H1550" i="1"/>
  <c r="G1550" i="1"/>
  <c r="H1570" i="1"/>
  <c r="G1570"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08" i="1"/>
  <c r="H1012" i="1"/>
  <c r="H1151" i="1"/>
  <c r="G1151" i="1"/>
  <c r="G1292" i="1"/>
  <c r="H1292" i="1"/>
  <c r="G1295" i="1"/>
  <c r="H1295"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551" i="1"/>
  <c r="G1551" i="1"/>
  <c r="F244" i="4"/>
  <c r="D224" i="4"/>
  <c r="F594" i="4"/>
  <c r="D593" i="4"/>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G1280" i="1"/>
  <c r="H1280" i="1"/>
  <c r="G1283" i="1"/>
  <c r="H1283" i="1"/>
  <c r="G1288" i="1"/>
  <c r="H1288" i="1"/>
  <c r="G1291" i="1"/>
  <c r="H1291" i="1"/>
  <c r="G1296" i="1"/>
  <c r="H1296" i="1"/>
  <c r="G1299" i="1"/>
  <c r="H1299" i="1"/>
  <c r="G1304" i="1"/>
  <c r="H1304" i="1"/>
  <c r="G1307" i="1"/>
  <c r="H1307" i="1"/>
  <c r="G1312" i="1"/>
  <c r="H1312" i="1"/>
  <c r="G1315" i="1"/>
  <c r="H1315" i="1"/>
  <c r="G1320" i="1"/>
  <c r="H1320" i="1"/>
  <c r="H1332" i="1"/>
  <c r="G1332" i="1"/>
  <c r="H1334" i="1"/>
  <c r="G1334" i="1"/>
  <c r="H1336" i="1"/>
  <c r="G1336" i="1"/>
  <c r="H1424" i="1"/>
  <c r="G1424" i="1"/>
  <c r="H1426" i="1"/>
  <c r="G1426" i="1"/>
  <c r="H1428" i="1"/>
  <c r="G1428" i="1"/>
  <c r="H1430" i="1"/>
  <c r="G1430" i="1"/>
  <c r="H1432" i="1"/>
  <c r="G1432" i="1"/>
  <c r="H1434" i="1"/>
  <c r="G1434" i="1"/>
  <c r="H1446" i="1"/>
  <c r="G1446" i="1"/>
  <c r="J1446" i="1"/>
  <c r="G1482" i="1"/>
  <c r="H1482" i="1"/>
  <c r="H1507" i="1"/>
  <c r="G1507" i="1"/>
  <c r="F107" i="4"/>
  <c r="D106" i="4"/>
  <c r="F202" i="4"/>
  <c r="D196" i="4"/>
  <c r="D351" i="4"/>
  <c r="F356" i="4"/>
  <c r="D643" i="4"/>
  <c r="F416" i="4"/>
  <c r="F522" i="4"/>
  <c r="D515" i="4"/>
  <c r="D644" i="4"/>
  <c r="G1017" i="1"/>
  <c r="G1021" i="1"/>
  <c r="G1025" i="1"/>
  <c r="G1029" i="1"/>
  <c r="G1033" i="1"/>
  <c r="G1037" i="1"/>
  <c r="G1041" i="1"/>
  <c r="G1045" i="1"/>
  <c r="G1049" i="1"/>
  <c r="G1053" i="1"/>
  <c r="G1057" i="1"/>
  <c r="G1061" i="1"/>
  <c r="G1069" i="1"/>
  <c r="G1073" i="1"/>
  <c r="G1077" i="1"/>
  <c r="G1081" i="1"/>
  <c r="G1085" i="1"/>
  <c r="G1089" i="1"/>
  <c r="G1093" i="1"/>
  <c r="G1097" i="1"/>
  <c r="G1101" i="1"/>
  <c r="G1105" i="1"/>
  <c r="G1109" i="1"/>
  <c r="G1113" i="1"/>
  <c r="G1117" i="1"/>
  <c r="G1121" i="1"/>
  <c r="G1125" i="1"/>
  <c r="G1129" i="1"/>
  <c r="G1133" i="1"/>
  <c r="G1137" i="1"/>
  <c r="G1141" i="1"/>
  <c r="G1145" i="1"/>
  <c r="G1149" i="1"/>
  <c r="G1324" i="1"/>
  <c r="H1324" i="1"/>
  <c r="G1327" i="1"/>
  <c r="H1327" i="1"/>
  <c r="H1438" i="1"/>
  <c r="G1438" i="1"/>
  <c r="I1440" i="1"/>
  <c r="I1442" i="1"/>
  <c r="I1444" i="1"/>
  <c r="J1459" i="1"/>
  <c r="G1459" i="1"/>
  <c r="I1459" i="1" s="1"/>
  <c r="H1459" i="1"/>
  <c r="H1467" i="1"/>
  <c r="G1467" i="1"/>
  <c r="I1467" i="1" s="1"/>
  <c r="J1467" i="1"/>
  <c r="H1554" i="1"/>
  <c r="G1554" i="1"/>
  <c r="H1567" i="1"/>
  <c r="G1567" i="1"/>
  <c r="F51" i="4"/>
  <c r="D50" i="4"/>
  <c r="F253" i="4"/>
  <c r="D252" i="4"/>
  <c r="F495" i="4"/>
  <c r="D484" i="4"/>
  <c r="F571" i="4"/>
  <c r="D567" i="4"/>
  <c r="G1282" i="1"/>
  <c r="G1286" i="1"/>
  <c r="G1290" i="1"/>
  <c r="G1294" i="1"/>
  <c r="G1298" i="1"/>
  <c r="G1302" i="1"/>
  <c r="G1306" i="1"/>
  <c r="G1310" i="1"/>
  <c r="G1314" i="1"/>
  <c r="G1318" i="1"/>
  <c r="G1326" i="1"/>
  <c r="G1330"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I1439" i="1" s="1"/>
  <c r="H1441" i="1"/>
  <c r="G1441" i="1"/>
  <c r="I1441" i="1" s="1"/>
  <c r="H1443" i="1"/>
  <c r="G1443" i="1"/>
  <c r="I1443" i="1" s="1"/>
  <c r="J1445" i="1"/>
  <c r="H1445" i="1"/>
  <c r="G1445" i="1"/>
  <c r="H1450" i="1"/>
  <c r="G1450" i="1"/>
  <c r="J1455" i="1"/>
  <c r="G1455" i="1"/>
  <c r="I1455" i="1" s="1"/>
  <c r="H1463" i="1"/>
  <c r="G1463" i="1"/>
  <c r="H1470" i="1"/>
  <c r="G1470" i="1"/>
  <c r="H1475" i="1"/>
  <c r="G1475" i="1"/>
  <c r="H1478" i="1"/>
  <c r="G1478" i="1"/>
  <c r="H1535" i="1"/>
  <c r="G1535" i="1"/>
  <c r="G1281" i="1"/>
  <c r="G1285" i="1"/>
  <c r="G1289" i="1"/>
  <c r="G1293" i="1"/>
  <c r="G1297" i="1"/>
  <c r="G1301" i="1"/>
  <c r="G1305" i="1"/>
  <c r="G1309" i="1"/>
  <c r="G1313" i="1"/>
  <c r="G1317" i="1"/>
  <c r="G1321" i="1"/>
  <c r="G1325" i="1"/>
  <c r="J1447" i="1"/>
  <c r="G1447" i="1"/>
  <c r="I1447" i="1" s="1"/>
  <c r="J1468" i="1"/>
  <c r="G1468" i="1"/>
  <c r="I1468" i="1" s="1"/>
  <c r="J1472" i="1"/>
  <c r="G1472" i="1"/>
  <c r="I1472" i="1" s="1"/>
  <c r="J1477" i="1"/>
  <c r="H1477" i="1"/>
  <c r="G1477" i="1"/>
  <c r="I1477" i="1" s="1"/>
  <c r="H1504" i="1"/>
  <c r="G1504" i="1"/>
  <c r="H1566" i="1"/>
  <c r="G1566" i="1"/>
  <c r="F83" i="4"/>
  <c r="D82" i="4"/>
  <c r="F312" i="4"/>
  <c r="D311" i="4"/>
  <c r="H1448" i="1"/>
  <c r="I1448" i="1" s="1"/>
  <c r="J1448" i="1"/>
  <c r="H1449" i="1"/>
  <c r="I1449" i="1" s="1"/>
  <c r="H1452" i="1"/>
  <c r="I1452" i="1" s="1"/>
  <c r="J1452" i="1"/>
  <c r="H1456" i="1"/>
  <c r="I1456" i="1" s="1"/>
  <c r="J1456" i="1"/>
  <c r="H1457" i="1"/>
  <c r="I1457" i="1" s="1"/>
  <c r="H1460" i="1"/>
  <c r="I1460" i="1" s="1"/>
  <c r="J1460" i="1"/>
  <c r="H1462" i="1"/>
  <c r="H1465" i="1"/>
  <c r="I1465" i="1" s="1"/>
  <c r="J1465" i="1"/>
  <c r="H1466" i="1"/>
  <c r="I1466" i="1" s="1"/>
  <c r="H1469" i="1"/>
  <c r="H1473" i="1"/>
  <c r="I1473" i="1" s="1"/>
  <c r="J1473" i="1"/>
  <c r="H1474" i="1"/>
  <c r="I1474" i="1" s="1"/>
  <c r="H1514" i="1"/>
  <c r="G1514" i="1"/>
  <c r="H1522" i="1"/>
  <c r="G1522" i="1"/>
  <c r="H1526" i="1"/>
  <c r="G1526" i="1"/>
  <c r="H1542" i="1"/>
  <c r="G1542" i="1"/>
  <c r="H1558" i="1"/>
  <c r="G1558" i="1"/>
  <c r="H1574" i="1"/>
  <c r="G1574" i="1"/>
  <c r="E106" i="4"/>
  <c r="D102" i="1" s="1"/>
  <c r="F177" i="4"/>
  <c r="F216" i="4"/>
  <c r="D215" i="4"/>
  <c r="E363" i="4"/>
  <c r="D358" i="1" s="1"/>
  <c r="E643" i="4"/>
  <c r="D637" i="1" s="1"/>
  <c r="E459" i="4"/>
  <c r="D453" i="1" s="1"/>
  <c r="F629" i="4"/>
  <c r="D625" i="4"/>
  <c r="F63" i="5"/>
  <c r="F198" i="5"/>
  <c r="D190" i="5"/>
  <c r="E22" i="7"/>
  <c r="E5" i="7" s="1"/>
  <c r="D1454" i="1"/>
  <c r="C1481" i="1"/>
  <c r="H1476" i="1"/>
  <c r="I1476" i="1" s="1"/>
  <c r="J1476" i="1"/>
  <c r="H1546" i="1"/>
  <c r="G1546" i="1"/>
  <c r="H1562" i="1"/>
  <c r="G1562" i="1"/>
  <c r="H1578" i="1"/>
  <c r="G1578" i="1"/>
  <c r="F134" i="4"/>
  <c r="D133" i="4"/>
  <c r="D299" i="4"/>
  <c r="F304" i="4"/>
  <c r="F427" i="4"/>
  <c r="D421" i="4"/>
  <c r="F473" i="4"/>
  <c r="D472" i="4"/>
  <c r="F530" i="4"/>
  <c r="D529" i="4"/>
  <c r="H290" i="9"/>
  <c r="E290" i="9" s="1"/>
  <c r="B290" i="9" s="1"/>
  <c r="E87" i="5"/>
  <c r="H308" i="9"/>
  <c r="E176" i="5"/>
  <c r="E238" i="5"/>
  <c r="H29" i="3"/>
  <c r="D43" i="8"/>
  <c r="E529" i="4"/>
  <c r="E593" i="4"/>
  <c r="D587" i="1" s="1"/>
  <c r="F45" i="5"/>
  <c r="D118" i="5"/>
  <c r="F36" i="6"/>
  <c r="D35" i="6"/>
  <c r="G21" i="9"/>
  <c r="H21" i="9"/>
  <c r="D580" i="4"/>
  <c r="D177" i="5"/>
  <c r="F180" i="5"/>
  <c r="F207" i="5"/>
  <c r="D206" i="5"/>
  <c r="F5" i="6"/>
  <c r="E35" i="6"/>
  <c r="F130" i="6"/>
  <c r="D129" i="6"/>
  <c r="G189" i="9"/>
  <c r="E189" i="9" s="1"/>
  <c r="B189" i="9" s="1"/>
  <c r="G195" i="9"/>
  <c r="E195" i="9" s="1"/>
  <c r="B195" i="9" s="1"/>
  <c r="G203" i="9"/>
  <c r="E203" i="9" s="1"/>
  <c r="B203" i="9" s="1"/>
  <c r="E291" i="9"/>
  <c r="B291" i="9" s="1"/>
  <c r="M213" i="9"/>
  <c r="G281" i="9"/>
  <c r="E281" i="9" s="1"/>
  <c r="B281" i="9" s="1"/>
  <c r="G280" i="9"/>
  <c r="E280" i="9" s="1"/>
  <c r="B280" i="9" s="1"/>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L213" i="9"/>
  <c r="F213" i="9" s="1"/>
  <c r="B213" i="9" s="1"/>
  <c r="G209" i="9"/>
  <c r="E209" i="9" s="1"/>
  <c r="B209" i="9" s="1"/>
  <c r="G205" i="9"/>
  <c r="E205" i="9" s="1"/>
  <c r="B205" i="9" s="1"/>
  <c r="G201" i="9"/>
  <c r="E201" i="9" s="1"/>
  <c r="B201" i="9" s="1"/>
  <c r="G197" i="9"/>
  <c r="E197" i="9" s="1"/>
  <c r="B197" i="9" s="1"/>
  <c r="G193" i="9"/>
  <c r="E193" i="9" s="1"/>
  <c r="B193" i="9" s="1"/>
  <c r="G192" i="9"/>
  <c r="E192" i="9" s="1"/>
  <c r="G188" i="9"/>
  <c r="E188" i="9" s="1"/>
  <c r="B188" i="9" s="1"/>
  <c r="G165" i="9"/>
  <c r="E165" i="9" s="1"/>
  <c r="B165" i="9" s="1"/>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83" i="9"/>
  <c r="E183" i="9" s="1"/>
  <c r="B183" i="9" s="1"/>
  <c r="G179" i="9"/>
  <c r="E179" i="9" s="1"/>
  <c r="B179" i="9" s="1"/>
  <c r="G175" i="9"/>
  <c r="E175" i="9" s="1"/>
  <c r="B175" i="9" s="1"/>
  <c r="G171" i="9"/>
  <c r="E171" i="9" s="1"/>
  <c r="B171" i="9" s="1"/>
  <c r="G167" i="9"/>
  <c r="E167" i="9" s="1"/>
  <c r="B167" i="9" s="1"/>
  <c r="I10" i="9"/>
  <c r="G169" i="9"/>
  <c r="E169" i="9" s="1"/>
  <c r="B169" i="9" s="1"/>
  <c r="G173" i="9"/>
  <c r="E173" i="9" s="1"/>
  <c r="B173" i="9" s="1"/>
  <c r="G177" i="9"/>
  <c r="E177" i="9" s="1"/>
  <c r="B177" i="9" s="1"/>
  <c r="G181" i="9"/>
  <c r="E181" i="9" s="1"/>
  <c r="B181" i="9" s="1"/>
  <c r="G185" i="9"/>
  <c r="E185" i="9" s="1"/>
  <c r="B185" i="9" s="1"/>
  <c r="G199" i="9"/>
  <c r="E199" i="9" s="1"/>
  <c r="B199" i="9" s="1"/>
  <c r="G207" i="9"/>
  <c r="E207" i="9" s="1"/>
  <c r="B207" i="9" s="1"/>
  <c r="E22" i="9"/>
  <c r="B22" i="9" s="1"/>
  <c r="E30" i="9"/>
  <c r="B30" i="9" s="1"/>
  <c r="B122" i="9"/>
  <c r="E127" i="9"/>
  <c r="B127" i="9" s="1"/>
  <c r="G168" i="9"/>
  <c r="E168" i="9" s="1"/>
  <c r="B168" i="9" s="1"/>
  <c r="G172" i="9"/>
  <c r="E172" i="9" s="1"/>
  <c r="B172" i="9" s="1"/>
  <c r="G176" i="9"/>
  <c r="E176" i="9" s="1"/>
  <c r="B176" i="9" s="1"/>
  <c r="G180" i="9"/>
  <c r="E180" i="9" s="1"/>
  <c r="B180" i="9" s="1"/>
  <c r="G184" i="9"/>
  <c r="E184" i="9" s="1"/>
  <c r="B184" i="9" s="1"/>
  <c r="F219" i="9"/>
  <c r="B219" i="9" s="1"/>
  <c r="B238" i="9"/>
  <c r="F277" i="9"/>
  <c r="B221" i="9"/>
  <c r="B229" i="9"/>
  <c r="B237" i="9"/>
  <c r="B271" i="9"/>
  <c r="B284" i="9"/>
  <c r="B289" i="9"/>
  <c r="E299" i="9"/>
  <c r="B299" i="9" s="1"/>
  <c r="D42" i="8" l="1"/>
  <c r="I34" i="3" s="1"/>
  <c r="F12" i="5"/>
  <c r="E7" i="5"/>
  <c r="I20" i="3" s="1"/>
  <c r="H990" i="1"/>
  <c r="B192" i="9"/>
  <c r="E350" i="4"/>
  <c r="D345" i="1" s="1"/>
  <c r="F163" i="4"/>
  <c r="E151" i="4"/>
  <c r="I17" i="3" s="1"/>
  <c r="G160" i="1"/>
  <c r="H160" i="1"/>
  <c r="G159" i="1"/>
  <c r="H159" i="1"/>
  <c r="E21" i="9"/>
  <c r="B21" i="9" s="1"/>
  <c r="F124" i="4"/>
  <c r="D120" i="1"/>
  <c r="E237" i="5"/>
  <c r="E175" i="5" s="1"/>
  <c r="D1152" i="1" s="1"/>
  <c r="D1215" i="1"/>
  <c r="G1454" i="1"/>
  <c r="H1454" i="1"/>
  <c r="F82" i="4"/>
  <c r="C78" i="1"/>
  <c r="F644" i="4"/>
  <c r="C638" i="1"/>
  <c r="H1530" i="1"/>
  <c r="G1530" i="1"/>
  <c r="F129" i="6"/>
  <c r="C1423" i="1"/>
  <c r="F215" i="4"/>
  <c r="C211" i="1"/>
  <c r="F106" i="4"/>
  <c r="C102" i="1"/>
  <c r="F593" i="4"/>
  <c r="C587" i="1"/>
  <c r="F134" i="5"/>
  <c r="D1112" i="1"/>
  <c r="I29" i="3"/>
  <c r="D1436" i="1"/>
  <c r="G308" i="9"/>
  <c r="E308" i="9" s="1"/>
  <c r="B308" i="9" s="1"/>
  <c r="F177" i="5"/>
  <c r="D176" i="5"/>
  <c r="C1154" i="1"/>
  <c r="H25" i="3"/>
  <c r="C1329" i="1"/>
  <c r="F35" i="6"/>
  <c r="I22" i="3"/>
  <c r="D1153" i="1"/>
  <c r="D528" i="4"/>
  <c r="F529" i="4"/>
  <c r="C523" i="1"/>
  <c r="F421" i="4"/>
  <c r="D420" i="4"/>
  <c r="C415" i="1"/>
  <c r="H1481" i="1"/>
  <c r="G1481" i="1"/>
  <c r="D1453" i="1"/>
  <c r="I30" i="3"/>
  <c r="H453" i="1"/>
  <c r="G453" i="1"/>
  <c r="I1463" i="1"/>
  <c r="I1450" i="1"/>
  <c r="F252" i="4"/>
  <c r="C248" i="1"/>
  <c r="F515" i="4"/>
  <c r="C509" i="1"/>
  <c r="F643" i="4"/>
  <c r="C637" i="1"/>
  <c r="D151" i="4"/>
  <c r="F196" i="4"/>
  <c r="C192" i="1"/>
  <c r="H1524" i="1"/>
  <c r="G1524" i="1"/>
  <c r="D68" i="5"/>
  <c r="F69" i="5"/>
  <c r="C1047" i="1"/>
  <c r="F263" i="4"/>
  <c r="C259" i="1"/>
  <c r="H1383" i="1"/>
  <c r="G1383" i="1"/>
  <c r="F245" i="5"/>
  <c r="C1222" i="1"/>
  <c r="D237" i="5"/>
  <c r="E6" i="4"/>
  <c r="I35" i="3"/>
  <c r="C1518" i="1"/>
  <c r="D298" i="4"/>
  <c r="F299" i="4"/>
  <c r="C294" i="1"/>
  <c r="F567" i="4"/>
  <c r="C561" i="1"/>
  <c r="D350" i="4"/>
  <c r="F351" i="4"/>
  <c r="C346" i="1"/>
  <c r="F580" i="4"/>
  <c r="C574" i="1"/>
  <c r="G316" i="9"/>
  <c r="E316" i="9" s="1"/>
  <c r="G310" i="9"/>
  <c r="E310" i="9" s="1"/>
  <c r="B310" i="9" s="1"/>
  <c r="F190" i="5"/>
  <c r="C1167" i="1"/>
  <c r="F311" i="4"/>
  <c r="C306" i="1"/>
  <c r="F484" i="4"/>
  <c r="C478" i="1"/>
  <c r="F363" i="4"/>
  <c r="F224" i="4"/>
  <c r="C220" i="1"/>
  <c r="G1501" i="1"/>
  <c r="H1501" i="1"/>
  <c r="I1464" i="1"/>
  <c r="I1458" i="1"/>
  <c r="D141" i="6"/>
  <c r="F238" i="5"/>
  <c r="E166" i="9"/>
  <c r="B166" i="9" s="1"/>
  <c r="I25" i="3"/>
  <c r="D1329" i="1"/>
  <c r="G311" i="9"/>
  <c r="E311" i="9" s="1"/>
  <c r="B311" i="9" s="1"/>
  <c r="F206" i="5"/>
  <c r="C1183" i="1"/>
  <c r="F133" i="4"/>
  <c r="C129" i="1"/>
  <c r="F118" i="5"/>
  <c r="C1096" i="1"/>
  <c r="E528" i="4"/>
  <c r="D523" i="1"/>
  <c r="E141" i="6"/>
  <c r="G318" i="9" s="1"/>
  <c r="E318" i="9" s="1"/>
  <c r="E68" i="5"/>
  <c r="D1065" i="1"/>
  <c r="F472" i="4"/>
  <c r="C466" i="1"/>
  <c r="F625" i="4"/>
  <c r="C619" i="1"/>
  <c r="H358" i="1"/>
  <c r="G358" i="1"/>
  <c r="I1478" i="1"/>
  <c r="F50" i="4"/>
  <c r="C46" i="1"/>
  <c r="E420" i="4"/>
  <c r="E289" i="4"/>
  <c r="I1446" i="1"/>
  <c r="H1499" i="1"/>
  <c r="G1499" i="1"/>
  <c r="D6" i="5"/>
  <c r="H20" i="3"/>
  <c r="C985" i="1"/>
  <c r="G1322" i="1"/>
  <c r="H1322" i="1"/>
  <c r="F7" i="4"/>
  <c r="D6" i="4"/>
  <c r="C3" i="1"/>
  <c r="G314" i="9" l="1"/>
  <c r="E314" i="9" s="1"/>
  <c r="B314" i="9" s="1"/>
  <c r="K1451" i="9"/>
  <c r="H19" i="9"/>
  <c r="E19" i="9" s="1"/>
  <c r="B19" i="9" s="1"/>
  <c r="G313" i="9"/>
  <c r="E313" i="9" s="1"/>
  <c r="B313" i="9" s="1"/>
  <c r="C1517" i="1"/>
  <c r="G1517" i="1" s="1"/>
  <c r="F7" i="5"/>
  <c r="D985" i="1"/>
  <c r="H985" i="1" s="1"/>
  <c r="E408" i="4"/>
  <c r="D403" i="1" s="1"/>
  <c r="E407" i="4"/>
  <c r="D402" i="1" s="1"/>
  <c r="D147" i="1"/>
  <c r="H120" i="1"/>
  <c r="G120" i="1"/>
  <c r="H1183" i="1"/>
  <c r="G1183" i="1"/>
  <c r="H561" i="1"/>
  <c r="G561" i="1"/>
  <c r="H346" i="1"/>
  <c r="G346" i="1"/>
  <c r="F6" i="4"/>
  <c r="H16" i="3"/>
  <c r="D412" i="4"/>
  <c r="C2" i="1"/>
  <c r="H619" i="1"/>
  <c r="G619" i="1"/>
  <c r="H129" i="1"/>
  <c r="G129" i="1"/>
  <c r="B316" i="9"/>
  <c r="E315" i="9"/>
  <c r="I10" i="3" s="1"/>
  <c r="H294" i="1"/>
  <c r="G294" i="1"/>
  <c r="H1222" i="1"/>
  <c r="G1222" i="1"/>
  <c r="H259" i="1"/>
  <c r="G259" i="1"/>
  <c r="F68" i="5"/>
  <c r="H21" i="3"/>
  <c r="C1046" i="1"/>
  <c r="H509" i="1"/>
  <c r="G509" i="1"/>
  <c r="H415" i="1"/>
  <c r="G415" i="1"/>
  <c r="F176" i="5"/>
  <c r="H22" i="3"/>
  <c r="D175" i="5"/>
  <c r="G278" i="9" s="1"/>
  <c r="C1153" i="1"/>
  <c r="H1423" i="1"/>
  <c r="G1423" i="1"/>
  <c r="H638" i="1"/>
  <c r="G638" i="1"/>
  <c r="H220" i="1"/>
  <c r="G220" i="1"/>
  <c r="E290" i="4"/>
  <c r="D286" i="1" s="1"/>
  <c r="I16" i="3"/>
  <c r="D2" i="1"/>
  <c r="E412" i="4"/>
  <c r="G1047" i="1"/>
  <c r="H1047" i="1"/>
  <c r="H248" i="1"/>
  <c r="G248" i="1"/>
  <c r="G1215" i="1"/>
  <c r="H1215" i="1"/>
  <c r="H3" i="1"/>
  <c r="G3" i="1"/>
  <c r="C984" i="1"/>
  <c r="I28" i="3"/>
  <c r="D1435" i="1"/>
  <c r="H9" i="3" s="1"/>
  <c r="F237" i="5"/>
  <c r="H23" i="3"/>
  <c r="C1214" i="1"/>
  <c r="E291" i="4"/>
  <c r="D287" i="1" s="1"/>
  <c r="E413" i="4"/>
  <c r="D285" i="1"/>
  <c r="H1065" i="1"/>
  <c r="G1065" i="1"/>
  <c r="E636" i="4"/>
  <c r="D630" i="1" s="1"/>
  <c r="D522" i="1"/>
  <c r="F141" i="6"/>
  <c r="H28" i="3"/>
  <c r="C1435" i="1"/>
  <c r="H478" i="1"/>
  <c r="G478" i="1"/>
  <c r="H1167" i="1"/>
  <c r="G1167" i="1"/>
  <c r="H574" i="1"/>
  <c r="G574" i="1"/>
  <c r="D408" i="4"/>
  <c r="F350" i="4"/>
  <c r="C345" i="1"/>
  <c r="H17" i="3"/>
  <c r="D289" i="4"/>
  <c r="F151" i="4"/>
  <c r="C147" i="1"/>
  <c r="H1453" i="1"/>
  <c r="G1453" i="1"/>
  <c r="F420" i="4"/>
  <c r="D635" i="4"/>
  <c r="C414" i="1"/>
  <c r="D636" i="4"/>
  <c r="F528" i="4"/>
  <c r="C522" i="1"/>
  <c r="G1329" i="1"/>
  <c r="H1329" i="1"/>
  <c r="H1112" i="1"/>
  <c r="G1112" i="1"/>
  <c r="H102" i="1"/>
  <c r="G102" i="1"/>
  <c r="I21" i="3"/>
  <c r="D1046" i="1"/>
  <c r="E317" i="9"/>
  <c r="B318" i="9"/>
  <c r="E635" i="4"/>
  <c r="D629" i="1" s="1"/>
  <c r="D414" i="1"/>
  <c r="G1096" i="1"/>
  <c r="H1096" i="1"/>
  <c r="D407" i="4"/>
  <c r="F298" i="4"/>
  <c r="C293" i="1"/>
  <c r="H637" i="1"/>
  <c r="G637" i="1"/>
  <c r="H211" i="1"/>
  <c r="G211" i="1"/>
  <c r="H78" i="1"/>
  <c r="G78" i="1"/>
  <c r="H46" i="1"/>
  <c r="G46" i="1"/>
  <c r="H466" i="1"/>
  <c r="G466" i="1"/>
  <c r="H306" i="1"/>
  <c r="G306" i="1"/>
  <c r="H1518" i="1"/>
  <c r="G1518" i="1"/>
  <c r="H192" i="1"/>
  <c r="G192" i="1"/>
  <c r="H523" i="1"/>
  <c r="G523" i="1"/>
  <c r="E6" i="5"/>
  <c r="H1154" i="1"/>
  <c r="G1154" i="1"/>
  <c r="H1436" i="1"/>
  <c r="G1436" i="1"/>
  <c r="H587" i="1"/>
  <c r="G587" i="1"/>
  <c r="D1214" i="1"/>
  <c r="I23" i="3"/>
  <c r="E312" i="9" l="1"/>
  <c r="H11" i="3"/>
  <c r="N3" i="9" s="1"/>
  <c r="H1517" i="1"/>
  <c r="G985" i="1"/>
  <c r="H278" i="9"/>
  <c r="E278" i="9" s="1"/>
  <c r="D984" i="1"/>
  <c r="H984" i="1" s="1"/>
  <c r="D413" i="4"/>
  <c r="D291" i="4"/>
  <c r="F289" i="4"/>
  <c r="C285" i="1"/>
  <c r="F407" i="4"/>
  <c r="C402" i="1"/>
  <c r="H522" i="1"/>
  <c r="G522" i="1"/>
  <c r="F635" i="4"/>
  <c r="C629" i="1"/>
  <c r="H147" i="1"/>
  <c r="G147" i="1"/>
  <c r="H345" i="1"/>
  <c r="G345" i="1"/>
  <c r="H1153" i="1"/>
  <c r="G1153" i="1"/>
  <c r="G1046" i="1"/>
  <c r="H1046" i="1"/>
  <c r="D639" i="4"/>
  <c r="D414" i="4"/>
  <c r="F412" i="4"/>
  <c r="C407" i="1"/>
  <c r="H293" i="1"/>
  <c r="G293" i="1"/>
  <c r="H1435" i="1"/>
  <c r="G1435" i="1"/>
  <c r="E640" i="4"/>
  <c r="E415" i="4"/>
  <c r="D410" i="1" s="1"/>
  <c r="D408" i="1"/>
  <c r="H1214" i="1"/>
  <c r="G1214" i="1"/>
  <c r="G285" i="9"/>
  <c r="E285" i="9" s="1"/>
  <c r="B285" i="9" s="1"/>
  <c r="F175" i="5"/>
  <c r="C1152" i="1"/>
  <c r="D290" i="4"/>
  <c r="K3" i="9"/>
  <c r="I9" i="3"/>
  <c r="F636" i="4"/>
  <c r="C630" i="1"/>
  <c r="F408" i="4"/>
  <c r="C403" i="1"/>
  <c r="H8" i="3"/>
  <c r="E639" i="4"/>
  <c r="E414" i="4"/>
  <c r="D409" i="1" s="1"/>
  <c r="D407" i="1"/>
  <c r="H414" i="1"/>
  <c r="G414" i="1"/>
  <c r="F6" i="5"/>
  <c r="H2" i="1"/>
  <c r="G2" i="1"/>
  <c r="I11" i="3" l="1"/>
  <c r="E277" i="9"/>
  <c r="I8" i="3" s="1"/>
  <c r="B278" i="9"/>
  <c r="G984" i="1"/>
  <c r="H630" i="1"/>
  <c r="G630" i="1"/>
  <c r="F290" i="4"/>
  <c r="C286" i="1"/>
  <c r="D640" i="4"/>
  <c r="F413" i="4"/>
  <c r="D415" i="4"/>
  <c r="C408" i="1"/>
  <c r="F414" i="4"/>
  <c r="C409" i="1"/>
  <c r="H285" i="1"/>
  <c r="G285" i="1"/>
  <c r="E641" i="4"/>
  <c r="D633" i="1"/>
  <c r="H403" i="1"/>
  <c r="G403" i="1"/>
  <c r="M3" i="9"/>
  <c r="E642" i="4"/>
  <c r="D634" i="1"/>
  <c r="D641" i="4"/>
  <c r="F639" i="4"/>
  <c r="C633" i="1"/>
  <c r="H1152" i="1"/>
  <c r="G1152" i="1"/>
  <c r="H407" i="1"/>
  <c r="G407" i="1"/>
  <c r="H629" i="1"/>
  <c r="G629" i="1"/>
  <c r="H402" i="1"/>
  <c r="G402" i="1"/>
  <c r="F291" i="4"/>
  <c r="C287" i="1"/>
  <c r="H408" i="1" l="1"/>
  <c r="G408" i="1"/>
  <c r="E646" i="4"/>
  <c r="D636" i="1"/>
  <c r="F415" i="4"/>
  <c r="C410" i="1"/>
  <c r="H409" i="1"/>
  <c r="G409" i="1"/>
  <c r="H287" i="1"/>
  <c r="G287" i="1"/>
  <c r="F641" i="4"/>
  <c r="C635" i="1"/>
  <c r="E645" i="4"/>
  <c r="D635" i="1"/>
  <c r="D642" i="4"/>
  <c r="F640" i="4"/>
  <c r="C634" i="1"/>
  <c r="H286" i="1"/>
  <c r="G286" i="1"/>
  <c r="H633" i="1"/>
  <c r="G633" i="1"/>
  <c r="H635" i="1" l="1"/>
  <c r="G635" i="1"/>
  <c r="H410" i="1"/>
  <c r="G410" i="1"/>
  <c r="D646" i="4"/>
  <c r="F642" i="4"/>
  <c r="C636" i="1"/>
  <c r="D645" i="4"/>
  <c r="H634" i="1"/>
  <c r="G634" i="1"/>
  <c r="I18" i="3"/>
  <c r="D639" i="1"/>
  <c r="I19" i="3"/>
  <c r="D640" i="1"/>
  <c r="F645" i="4" l="1"/>
  <c r="H18" i="3"/>
  <c r="C639" i="1"/>
  <c r="G276" i="9"/>
  <c r="E276" i="9" s="1"/>
  <c r="B276" i="9" s="1"/>
  <c r="H636" i="1"/>
  <c r="G636" i="1"/>
  <c r="H7" i="3"/>
  <c r="H19" i="3"/>
  <c r="F646" i="4"/>
  <c r="C640" i="1"/>
  <c r="J3" i="9" l="1"/>
  <c r="H639" i="1"/>
  <c r="G639" i="1"/>
  <c r="H640" i="1"/>
  <c r="G640" i="1"/>
  <c r="G274" i="9" l="1"/>
  <c r="L272" i="9"/>
  <c r="H274" i="9"/>
  <c r="H18" i="9"/>
  <c r="G18" i="9"/>
  <c r="M272" i="9"/>
  <c r="I5" i="9"/>
  <c r="K11" i="9"/>
  <c r="I17" i="9"/>
  <c r="I13" i="9"/>
  <c r="I6" i="9"/>
  <c r="H15" i="9"/>
  <c r="I7" i="9"/>
  <c r="L15" i="9"/>
  <c r="J7" i="9"/>
  <c r="I12" i="9"/>
  <c r="H17" i="9"/>
  <c r="K7" i="9"/>
  <c r="K12" i="9"/>
  <c r="K8" i="9"/>
  <c r="I8" i="9"/>
  <c r="J13" i="9"/>
  <c r="I9" i="9"/>
  <c r="M16" i="9"/>
  <c r="J17" i="9"/>
  <c r="J12" i="9"/>
  <c r="K9" i="9"/>
  <c r="G16" i="9"/>
  <c r="G15" i="9"/>
  <c r="I11" i="9"/>
  <c r="K6" i="9"/>
  <c r="L16" i="9"/>
  <c r="F16" i="9" s="1"/>
  <c r="H16" i="9"/>
  <c r="J8" i="9"/>
  <c r="K13" i="9"/>
  <c r="J9" i="9"/>
  <c r="K5" i="9"/>
  <c r="J10" i="9"/>
  <c r="G17" i="9"/>
  <c r="K10" i="9"/>
  <c r="M15" i="9"/>
  <c r="J5" i="9"/>
  <c r="J6" i="9"/>
  <c r="J11" i="9"/>
  <c r="F15" i="9" l="1"/>
  <c r="F14" i="9" s="1"/>
  <c r="E10" i="9"/>
  <c r="B10" i="9" s="1"/>
  <c r="E11" i="9"/>
  <c r="B11" i="9" s="1"/>
  <c r="E274" i="9"/>
  <c r="B274" i="9" s="1"/>
  <c r="F272" i="9"/>
  <c r="B272" i="9" s="1"/>
  <c r="E15" i="9"/>
  <c r="E18" i="9"/>
  <c r="B18" i="9" s="1"/>
  <c r="E13" i="9"/>
  <c r="B13" i="9" s="1"/>
  <c r="E7" i="9"/>
  <c r="B7" i="9" s="1"/>
  <c r="E16" i="9"/>
  <c r="B16" i="9" s="1"/>
  <c r="E12" i="9"/>
  <c r="B12" i="9" s="1"/>
  <c r="E8" i="9"/>
  <c r="B8" i="9" s="1"/>
  <c r="E17" i="9"/>
  <c r="B17" i="9" s="1"/>
  <c r="E9" i="9"/>
  <c r="B9" i="9" s="1"/>
  <c r="E6" i="9"/>
  <c r="B6" i="9" s="1"/>
  <c r="E5" i="9"/>
  <c r="B15" i="9" l="1"/>
  <c r="F20" i="9"/>
  <c r="F3" i="9" s="1"/>
  <c r="E20" i="9"/>
  <c r="I7" i="3" s="1"/>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<sst xmlns="http://schemas.openxmlformats.org/spreadsheetml/2006/main" count="4374" uniqueCount="3426">
  <si>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</si>
  <si>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</si>
  <si>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</si>
  <si>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</si>
  <si>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</si>
  <si>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</si>
  <si>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</si>
  <si>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</si>
  <si>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</si>
  <si>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</si>
  <si>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</si>
  <si>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</si>
  <si>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</si>
  <si>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</si>
  <si>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</si>
  <si>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</si>
  <si>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</si>
  <si>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</si>
  <si>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</si>
  <si>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</si>
  <si>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</si>
  <si>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</si>
  <si>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</si>
  <si>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</si>
  <si>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</si>
  <si>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</si>
  <si>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</si>
  <si>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</si>
  <si>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</si>
  <si>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</si>
  <si>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</si>
  <si>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LEKSIKOGRAFSKI ZAVOD MIROSLAV KRLEŽA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</si>
  <si>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</si>
  <si>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</si>
  <si>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</si>
  <si>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</si>
  <si>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</si>
  <si>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</si>
  <si>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</si>
  <si>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</si>
  <si>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</si>
  <si>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</si>
  <si>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</si>
  <si>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</si>
  <si>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</si>
  <si>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</si>
  <si>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</si>
  <si>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</si>
  <si>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</si>
  <si>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21869 - LEKSIKOGRAFSKI ZAVOD MIROSLAV KRLEŽA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</si>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</sst>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3892802.16</v>
      </c>
      <c r="D2" s="6">
        <f>'PR-RAS'!E6</f>
        <v>4515142.97</v>
      </c>
      <c r="E2" s="6">
        <v>0</v>
      </c>
      <c r="F2" s="6">
        <v>0</v>
      </c>
      <c r="G2" s="7">
        <f t="shared" ref="G2:G264" si="0">(B2/1000)*(C2*1+D2*2)</f>
        <v>12923.088099999999</v>
      </c>
      <c r="H2" s="7">
        <f t="shared" ref="H2:H264" si="1">ABS(C2-ROUND(C2,0))+ABS(D2-ROUND(D2,0))</f>
        <v>0.19000000040978193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118476.07</v>
      </c>
      <c r="D46" s="1">
        <f>'PR-RAS'!E50</f>
        <v>6815</v>
      </c>
      <c r="E46" s="1">
        <v>0</v>
      </c>
      <c r="F46" s="1">
        <v>0</v>
      </c>
      <c r="G46" s="2">
        <f t="shared" si="0"/>
        <v>5944.77315</v>
      </c>
      <c r="H46" s="2">
        <f t="shared" si="1"/>
        <v>7.0000000006984919E-2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118476.07</v>
      </c>
      <c r="D73" s="1">
        <f>'PR-RAS'!E77</f>
        <v>6815</v>
      </c>
      <c r="E73" s="1">
        <v>0</v>
      </c>
      <c r="F73" s="1">
        <v>0</v>
      </c>
      <c r="G73" s="2">
        <f t="shared" si="0"/>
        <v>9511.6370399999996</v>
      </c>
      <c r="H73" s="2">
        <f t="shared" si="1"/>
        <v>7.0000000006984919E-2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38846.07</v>
      </c>
      <c r="D74" s="1">
        <f>'PR-RAS'!E78</f>
        <v>6815</v>
      </c>
      <c r="E74" s="1">
        <v>0</v>
      </c>
      <c r="F74" s="1">
        <v>0</v>
      </c>
      <c r="G74" s="2">
        <f t="shared" si="0"/>
        <v>3830.7531099999997</v>
      </c>
      <c r="H74" s="2">
        <f t="shared" si="1"/>
        <v>6.9999999999708962E-2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79630</v>
      </c>
      <c r="D76" s="1">
        <f>'PR-RAS'!E80</f>
        <v>0</v>
      </c>
      <c r="E76" s="1">
        <v>0</v>
      </c>
      <c r="F76" s="1">
        <v>0</v>
      </c>
      <c r="G76" s="2">
        <f t="shared" si="0"/>
        <v>5972.25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6358.01</v>
      </c>
      <c r="D78" s="1">
        <f>'PR-RAS'!E82</f>
        <v>7957.5199999999995</v>
      </c>
      <c r="E78" s="1">
        <v>0</v>
      </c>
      <c r="F78" s="1">
        <v>0</v>
      </c>
      <c r="G78" s="2">
        <f t="shared" si="0"/>
        <v>1715.02485</v>
      </c>
      <c r="H78" s="2">
        <f t="shared" si="1"/>
        <v>0.49000000000069122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6358.01</v>
      </c>
      <c r="D79" s="1">
        <f>'PR-RAS'!E83</f>
        <v>7957.5199999999995</v>
      </c>
      <c r="E79" s="1">
        <v>0</v>
      </c>
      <c r="F79" s="1">
        <v>0</v>
      </c>
      <c r="G79" s="2">
        <f t="shared" si="0"/>
        <v>1737.2979</v>
      </c>
      <c r="H79" s="2">
        <f t="shared" si="1"/>
        <v>0.49000000000069122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12.36</v>
      </c>
      <c r="D81" s="1">
        <f>'PR-RAS'!E85</f>
        <v>31.12</v>
      </c>
      <c r="E81" s="1">
        <v>0</v>
      </c>
      <c r="F81" s="1">
        <v>0</v>
      </c>
      <c r="G81" s="2">
        <f t="shared" si="0"/>
        <v>5.968</v>
      </c>
      <c r="H81" s="2">
        <f t="shared" si="1"/>
        <v>0.48000000000000043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8.15</v>
      </c>
      <c r="D83" s="1">
        <f>'PR-RAS'!E87</f>
        <v>0</v>
      </c>
      <c r="E83" s="1">
        <v>0</v>
      </c>
      <c r="F83" s="1">
        <v>0</v>
      </c>
      <c r="G83" s="2">
        <f t="shared" si="0"/>
        <v>0.66830000000000001</v>
      </c>
      <c r="H83" s="2">
        <f t="shared" si="1"/>
        <v>0.15000000000000036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6337.5</v>
      </c>
      <c r="D84" s="1">
        <f>'PR-RAS'!E88</f>
        <v>7926.4</v>
      </c>
      <c r="E84" s="1">
        <v>0</v>
      </c>
      <c r="F84" s="1">
        <v>0</v>
      </c>
      <c r="G84" s="2">
        <f t="shared" si="0"/>
        <v>1841.7949000000001</v>
      </c>
      <c r="H84" s="2">
        <f t="shared" si="1"/>
        <v>0.8999999999996362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542845.64999999991</v>
      </c>
      <c r="D120" s="1">
        <f>'PR-RAS'!E124</f>
        <v>623035.44999999995</v>
      </c>
      <c r="E120" s="1">
        <v>0</v>
      </c>
      <c r="F120" s="1">
        <v>0</v>
      </c>
      <c r="G120" s="2">
        <f t="shared" si="0"/>
        <v>212881.06944999998</v>
      </c>
      <c r="H120" s="2">
        <f t="shared" si="1"/>
        <v>0.80000000004656613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438885.64999999997</v>
      </c>
      <c r="D121" s="1">
        <f>'PR-RAS'!E125</f>
        <v>513641.95</v>
      </c>
      <c r="E121" s="1">
        <v>0</v>
      </c>
      <c r="F121" s="1">
        <v>0</v>
      </c>
      <c r="G121" s="2">
        <f t="shared" si="0"/>
        <v>175940.34599999999</v>
      </c>
      <c r="H121" s="2">
        <f t="shared" si="1"/>
        <v>0.40000000002328306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23624.91</v>
      </c>
      <c r="D122" s="1">
        <f>'PR-RAS'!E126</f>
        <v>31882.51</v>
      </c>
      <c r="E122" s="1">
        <v>0</v>
      </c>
      <c r="F122" s="1">
        <v>0</v>
      </c>
      <c r="G122" s="2">
        <f t="shared" si="0"/>
        <v>10574.181529999998</v>
      </c>
      <c r="H122" s="2">
        <f t="shared" si="1"/>
        <v>0.58000000000174623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415260.74</v>
      </c>
      <c r="D123" s="1">
        <f>'PR-RAS'!E127</f>
        <v>481759.44</v>
      </c>
      <c r="E123" s="1">
        <v>0</v>
      </c>
      <c r="F123" s="1">
        <v>0</v>
      </c>
      <c r="G123" s="2">
        <f t="shared" si="0"/>
        <v>168211.11364</v>
      </c>
      <c r="H123" s="2">
        <f t="shared" si="1"/>
        <v>0.70000000001164153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103960</v>
      </c>
      <c r="D124" s="1">
        <f>'PR-RAS'!E128</f>
        <v>109393.5</v>
      </c>
      <c r="E124" s="1">
        <v>0</v>
      </c>
      <c r="F124" s="1">
        <v>0</v>
      </c>
      <c r="G124" s="2">
        <f t="shared" si="0"/>
        <v>39697.881000000001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103960</v>
      </c>
      <c r="D125" s="1">
        <f>'PR-RAS'!E129</f>
        <v>109393.5</v>
      </c>
      <c r="E125" s="1">
        <v>0</v>
      </c>
      <c r="F125" s="1">
        <v>0</v>
      </c>
      <c r="G125" s="2">
        <f t="shared" si="0"/>
        <v>40020.627999999997</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3225122.43</v>
      </c>
      <c r="D129" s="1">
        <f>'PR-RAS'!E133</f>
        <v>3877335</v>
      </c>
      <c r="E129" s="1">
        <v>0</v>
      </c>
      <c r="F129" s="1">
        <v>0</v>
      </c>
      <c r="G129" s="2">
        <f t="shared" si="0"/>
        <v>1405413.4310399999</v>
      </c>
      <c r="H129" s="2">
        <f t="shared" si="1"/>
        <v>0.43000000016763806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3225122.43</v>
      </c>
      <c r="D130" s="1">
        <f>'PR-RAS'!E134</f>
        <v>3877335</v>
      </c>
      <c r="E130" s="1">
        <v>0</v>
      </c>
      <c r="F130" s="1">
        <v>0</v>
      </c>
      <c r="G130" s="2">
        <f t="shared" si="0"/>
        <v>1416393.2234700001</v>
      </c>
      <c r="H130" s="2">
        <f t="shared" si="1"/>
        <v>0.43000000016763806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3225122.43</v>
      </c>
      <c r="D131" s="1">
        <f>'PR-RAS'!E135</f>
        <v>3877335</v>
      </c>
      <c r="E131" s="1">
        <v>0</v>
      </c>
      <c r="F131" s="1">
        <v>0</v>
      </c>
      <c r="G131" s="2">
        <f t="shared" si="0"/>
        <v>1427373.0159</v>
      </c>
      <c r="H131" s="2">
        <f t="shared" si="1"/>
        <v>0.43000000016763806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3713677.0200000005</v>
      </c>
      <c r="D147" s="1">
        <f>'PR-RAS'!E151</f>
        <v>4461778.63</v>
      </c>
      <c r="E147" s="1">
        <v>0</v>
      </c>
      <c r="F147" s="1">
        <v>0</v>
      </c>
      <c r="G147" s="2">
        <f t="shared" si="0"/>
        <v>1845036.2048800001</v>
      </c>
      <c r="H147" s="2">
        <f t="shared" si="1"/>
        <v>0.39000000059604645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3189224.74</v>
      </c>
      <c r="D148" s="1">
        <f>'PR-RAS'!E152</f>
        <v>3822916.23</v>
      </c>
      <c r="E148" s="1">
        <v>0</v>
      </c>
      <c r="F148" s="1">
        <v>0</v>
      </c>
      <c r="G148" s="2">
        <f t="shared" si="0"/>
        <v>1592753.4083999998</v>
      </c>
      <c r="H148" s="2">
        <f t="shared" si="1"/>
        <v>0.48999999975785613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2648261.92</v>
      </c>
      <c r="D149" s="1">
        <f>'PR-RAS'!E153</f>
        <v>3195256.94</v>
      </c>
      <c r="E149" s="1">
        <v>0</v>
      </c>
      <c r="F149" s="1">
        <v>0</v>
      </c>
      <c r="G149" s="2">
        <f t="shared" si="0"/>
        <v>1337738.8184</v>
      </c>
      <c r="H149" s="2">
        <f t="shared" si="1"/>
        <v>0.14000000013038516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2648261.92</v>
      </c>
      <c r="D150" s="1">
        <f>'PR-RAS'!E154</f>
        <v>3195256.94</v>
      </c>
      <c r="E150" s="1">
        <v>0</v>
      </c>
      <c r="F150" s="1">
        <v>0</v>
      </c>
      <c r="G150" s="2">
        <f t="shared" si="0"/>
        <v>1346777.5942000002</v>
      </c>
      <c r="H150" s="2">
        <f t="shared" si="1"/>
        <v>0.14000000013038516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109477.79</v>
      </c>
      <c r="D154" s="1">
        <f>'PR-RAS'!E158</f>
        <v>110277.82</v>
      </c>
      <c r="E154" s="1">
        <v>0</v>
      </c>
      <c r="F154" s="1">
        <v>0</v>
      </c>
      <c r="G154" s="2">
        <f t="shared" si="0"/>
        <v>50495.11479</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431485.03</v>
      </c>
      <c r="D155" s="1">
        <f>'PR-RAS'!E159</f>
        <v>517381.47000000003</v>
      </c>
      <c r="E155" s="1">
        <v>0</v>
      </c>
      <c r="F155" s="1">
        <v>0</v>
      </c>
      <c r="G155" s="2">
        <f t="shared" si="0"/>
        <v>225802.18738000002</v>
      </c>
      <c r="H155" s="2">
        <f t="shared" si="1"/>
        <v>0.50000000005820766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431250.52</v>
      </c>
      <c r="D157" s="1">
        <f>'PR-RAS'!E161</f>
        <v>517371.84</v>
      </c>
      <c r="E157" s="1">
        <v>0</v>
      </c>
      <c r="F157" s="1">
        <v>0</v>
      </c>
      <c r="G157" s="2">
        <f t="shared" si="0"/>
        <v>228695.09520000004</v>
      </c>
      <c r="H157" s="2">
        <f t="shared" si="1"/>
        <v>0.63999999995576218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234.51</v>
      </c>
      <c r="D158" s="1">
        <f>'PR-RAS'!E162</f>
        <v>9.6300000000000008</v>
      </c>
      <c r="E158" s="1">
        <v>0</v>
      </c>
      <c r="F158" s="1">
        <v>0</v>
      </c>
      <c r="G158" s="2">
        <f t="shared" si="0"/>
        <v>39.841889999999999</v>
      </c>
      <c r="H158" s="2">
        <f t="shared" si="1"/>
        <v>0.86000000000000831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516136.68000000005</v>
      </c>
      <c r="D159" s="1">
        <f>'PR-RAS'!E163</f>
        <v>634608.31999999995</v>
      </c>
      <c r="E159" s="1">
        <v>0</v>
      </c>
      <c r="F159" s="1">
        <v>0</v>
      </c>
      <c r="G159" s="2">
        <f t="shared" si="0"/>
        <v>282085.82455999998</v>
      </c>
      <c r="H159" s="2">
        <f t="shared" si="1"/>
        <v>0.63999999989755452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71088.38</v>
      </c>
      <c r="D160" s="1">
        <f>'PR-RAS'!E164</f>
        <v>75721.42</v>
      </c>
      <c r="E160" s="1">
        <v>0</v>
      </c>
      <c r="F160" s="1">
        <v>0</v>
      </c>
      <c r="G160" s="2">
        <f t="shared" si="0"/>
        <v>35382.46398</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4131.0200000000004</v>
      </c>
      <c r="D161" s="1">
        <f>'PR-RAS'!E165</f>
        <v>7176.36</v>
      </c>
      <c r="E161" s="1">
        <v>0</v>
      </c>
      <c r="F161" s="1">
        <v>0</v>
      </c>
      <c r="G161" s="2">
        <f t="shared" si="0"/>
        <v>2957.3983999999996</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63723.17</v>
      </c>
      <c r="D162" s="1">
        <f>'PR-RAS'!E166</f>
        <v>65281</v>
      </c>
      <c r="E162" s="1">
        <v>0</v>
      </c>
      <c r="F162" s="1">
        <v>0</v>
      </c>
      <c r="G162" s="2">
        <f t="shared" si="0"/>
        <v>31279.912369999998</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2164.9899999999998</v>
      </c>
      <c r="D163" s="1">
        <f>'PR-RAS'!E167</f>
        <v>1670.06</v>
      </c>
      <c r="E163" s="1">
        <v>0</v>
      </c>
      <c r="F163" s="1">
        <v>0</v>
      </c>
      <c r="G163" s="2">
        <f t="shared" si="0"/>
        <v>891.82781999999997</v>
      </c>
      <c r="H163" s="2">
        <f t="shared" si="1"/>
        <v>7.0000000000163709E-2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1069.2</v>
      </c>
      <c r="D164" s="1">
        <f>'PR-RAS'!E168</f>
        <v>1594</v>
      </c>
      <c r="E164" s="1">
        <v>0</v>
      </c>
      <c r="F164" s="1">
        <v>0</v>
      </c>
      <c r="G164" s="2">
        <f t="shared" si="0"/>
        <v>693.92359999999996</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133843.74</v>
      </c>
      <c r="D165" s="1">
        <f>'PR-RAS'!E169</f>
        <v>146071.26</v>
      </c>
      <c r="E165" s="1">
        <v>0</v>
      </c>
      <c r="F165" s="1">
        <v>0</v>
      </c>
      <c r="G165" s="2">
        <f t="shared" si="0"/>
        <v>69861.746639999998</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25132.39</v>
      </c>
      <c r="D166" s="1">
        <f>'PR-RAS'!E170</f>
        <v>24847.3</v>
      </c>
      <c r="E166" s="1">
        <v>0</v>
      </c>
      <c r="F166" s="1">
        <v>0</v>
      </c>
      <c r="G166" s="2">
        <f t="shared" si="0"/>
        <v>12346.45335</v>
      </c>
      <c r="H166" s="2">
        <f t="shared" si="1"/>
        <v>0.68999999999869033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60.3</v>
      </c>
      <c r="D167" s="1">
        <f>'PR-RAS'!E171</f>
        <v>2798.33</v>
      </c>
      <c r="E167" s="1">
        <v>0</v>
      </c>
      <c r="F167" s="1">
        <v>0</v>
      </c>
      <c r="G167" s="2">
        <f t="shared" si="0"/>
        <v>939.05536000000006</v>
      </c>
      <c r="H167" s="2">
        <f t="shared" si="1"/>
        <v>0.6299999999999244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104563.68</v>
      </c>
      <c r="D168" s="1">
        <f>'PR-RAS'!E172</f>
        <v>114178.12</v>
      </c>
      <c r="E168" s="1">
        <v>0</v>
      </c>
      <c r="F168" s="1">
        <v>0</v>
      </c>
      <c r="G168" s="2">
        <f t="shared" si="0"/>
        <v>55597.626640000002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2529.71</v>
      </c>
      <c r="D169" s="1">
        <f>'PR-RAS'!E173</f>
        <v>3189.09</v>
      </c>
      <c r="E169" s="1">
        <v>0</v>
      </c>
      <c r="F169" s="1">
        <v>0</v>
      </c>
      <c r="G169" s="2">
        <f t="shared" si="0"/>
        <v>1496.5255199999999</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85.5</v>
      </c>
      <c r="E170" s="1">
        <v>0</v>
      </c>
      <c r="F170" s="1">
        <v>0</v>
      </c>
      <c r="G170" s="2">
        <f t="shared" si="0"/>
        <v>28.899000000000001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1557.66</v>
      </c>
      <c r="D172" s="1">
        <f>'PR-RAS'!E176</f>
        <v>972.92</v>
      </c>
      <c r="E172" s="1">
        <v>0</v>
      </c>
      <c r="F172" s="1">
        <v>0</v>
      </c>
      <c r="G172" s="2">
        <f t="shared" si="0"/>
        <v>599.09850000000006</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256097.70000000004</v>
      </c>
      <c r="D173" s="1">
        <f>'PR-RAS'!E177</f>
        <v>355704.25999999995</v>
      </c>
      <c r="E173" s="1">
        <v>0</v>
      </c>
      <c r="F173" s="1">
        <v>0</v>
      </c>
      <c r="G173" s="2">
        <f t="shared" si="0"/>
        <v>166411.06983999998</v>
      </c>
      <c r="H173" s="2">
        <f t="shared" si="1"/>
        <v>0.5599999999103602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7977.03</v>
      </c>
      <c r="D174" s="1">
        <f>'PR-RAS'!E178</f>
        <v>8217.6299999999992</v>
      </c>
      <c r="E174" s="1">
        <v>0</v>
      </c>
      <c r="F174" s="1">
        <v>0</v>
      </c>
      <c r="G174" s="2">
        <f t="shared" si="0"/>
        <v>4223.3261699999994</v>
      </c>
      <c r="H174" s="2">
        <f t="shared" si="1"/>
        <v>0.4000000000005457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64905.15</v>
      </c>
      <c r="D175" s="1">
        <f>'PR-RAS'!E179</f>
        <v>43126.33</v>
      </c>
      <c r="E175" s="1">
        <v>0</v>
      </c>
      <c r="F175" s="1">
        <v>0</v>
      </c>
      <c r="G175" s="2">
        <f t="shared" si="0"/>
        <v>26301.458939999997</v>
      </c>
      <c r="H175" s="2">
        <f t="shared" si="1"/>
        <v>0.48000000000320142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5773.05</v>
      </c>
      <c r="D176" s="1">
        <f>'PR-RAS'!E180</f>
        <v>12121.98</v>
      </c>
      <c r="E176" s="1">
        <v>0</v>
      </c>
      <c r="F176" s="1">
        <v>0</v>
      </c>
      <c r="G176" s="2">
        <f t="shared" si="0"/>
        <v>5252.9767499999998</v>
      </c>
      <c r="H176" s="2">
        <f t="shared" si="1"/>
        <v>7.0000000000618456E-2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32264.15</v>
      </c>
      <c r="D177" s="1">
        <f>'PR-RAS'!E181</f>
        <v>39496.199999999997</v>
      </c>
      <c r="E177" s="1">
        <v>0</v>
      </c>
      <c r="F177" s="1">
        <v>0</v>
      </c>
      <c r="G177" s="2">
        <f t="shared" si="0"/>
        <v>19581.152799999996</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3696</v>
      </c>
      <c r="D178" s="1">
        <f>'PR-RAS'!E182</f>
        <v>3920</v>
      </c>
      <c r="E178" s="1">
        <v>0</v>
      </c>
      <c r="F178" s="1">
        <v>0</v>
      </c>
      <c r="G178" s="2">
        <f t="shared" si="0"/>
        <v>2041.8719999999998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153.85</v>
      </c>
      <c r="D179" s="1">
        <f>'PR-RAS'!E183</f>
        <v>14555.52</v>
      </c>
      <c r="E179" s="1">
        <v>0</v>
      </c>
      <c r="F179" s="1">
        <v>0</v>
      </c>
      <c r="G179" s="2">
        <f t="shared" si="0"/>
        <v>5209.1504199999999</v>
      </c>
      <c r="H179" s="2">
        <f t="shared" si="1"/>
        <v>0.62999999999956913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124137.74</v>
      </c>
      <c r="D180" s="1">
        <f>'PR-RAS'!E184</f>
        <v>196796.68</v>
      </c>
      <c r="E180" s="1">
        <v>0</v>
      </c>
      <c r="F180" s="1">
        <v>0</v>
      </c>
      <c r="G180" s="2">
        <f t="shared" si="0"/>
        <v>92673.866899999994</v>
      </c>
      <c r="H180" s="2">
        <f t="shared" si="1"/>
        <v>0.58000000000174623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17190.73</v>
      </c>
      <c r="D182" s="1">
        <f>'PR-RAS'!E186</f>
        <v>37469.919999999998</v>
      </c>
      <c r="E182" s="1">
        <v>0</v>
      </c>
      <c r="F182" s="1">
        <v>0</v>
      </c>
      <c r="G182" s="2">
        <f t="shared" si="0"/>
        <v>16675.633169999997</v>
      </c>
      <c r="H182" s="2">
        <f t="shared" si="1"/>
        <v>0.35000000000218279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55106.86</v>
      </c>
      <c r="D184" s="1">
        <f>'PR-RAS'!E188</f>
        <v>57081.38</v>
      </c>
      <c r="E184" s="1">
        <v>0</v>
      </c>
      <c r="F184" s="1">
        <v>0</v>
      </c>
      <c r="G184" s="2">
        <f t="shared" si="0"/>
        <v>30976.340459999999</v>
      </c>
      <c r="H184" s="2">
        <f t="shared" si="1"/>
        <v>0.51999999999679858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6949.88</v>
      </c>
      <c r="D185" s="1">
        <f>'PR-RAS'!E189</f>
        <v>7128.96</v>
      </c>
      <c r="E185" s="1">
        <v>0</v>
      </c>
      <c r="F185" s="1">
        <v>0</v>
      </c>
      <c r="G185" s="2">
        <f t="shared" si="0"/>
        <v>3902.2351999999996</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3756.47</v>
      </c>
      <c r="D186" s="1">
        <f>'PR-RAS'!E190</f>
        <v>3828.2</v>
      </c>
      <c r="E186" s="1">
        <v>0</v>
      </c>
      <c r="F186" s="1">
        <v>0</v>
      </c>
      <c r="G186" s="2">
        <f t="shared" si="0"/>
        <v>2111.3809499999998</v>
      </c>
      <c r="H186" s="2">
        <f t="shared" si="1"/>
        <v>0.66999999999961801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7537.65</v>
      </c>
      <c r="D187" s="1">
        <f>'PR-RAS'!E191</f>
        <v>10274.08</v>
      </c>
      <c r="E187" s="1">
        <v>0</v>
      </c>
      <c r="F187" s="1">
        <v>0</v>
      </c>
      <c r="G187" s="2">
        <f t="shared" si="0"/>
        <v>5223.9606599999997</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1764.35</v>
      </c>
      <c r="D188" s="1">
        <f>'PR-RAS'!E192</f>
        <v>1860.17</v>
      </c>
      <c r="E188" s="1">
        <v>0</v>
      </c>
      <c r="F188" s="1">
        <v>0</v>
      </c>
      <c r="G188" s="2">
        <f t="shared" si="0"/>
        <v>1025.6370300000001</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7277.34</v>
      </c>
      <c r="D189" s="1">
        <f>'PR-RAS'!E193</f>
        <v>8245.82</v>
      </c>
      <c r="E189" s="1">
        <v>0</v>
      </c>
      <c r="F189" s="1">
        <v>0</v>
      </c>
      <c r="G189" s="2">
        <f t="shared" si="0"/>
        <v>4468.5682399999996</v>
      </c>
      <c r="H189" s="2">
        <f t="shared" si="1"/>
        <v>0.52000000000043656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6651.34</v>
      </c>
      <c r="D190" s="1">
        <f>'PR-RAS'!E194</f>
        <v>483.24</v>
      </c>
      <c r="E190" s="1">
        <v>0</v>
      </c>
      <c r="F190" s="1">
        <v>0</v>
      </c>
      <c r="G190" s="2">
        <f t="shared" si="0"/>
        <v>1439.7679799999999</v>
      </c>
      <c r="H190" s="2">
        <f t="shared" si="1"/>
        <v>0.58000000000015461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21169.83</v>
      </c>
      <c r="D191" s="1">
        <f>'PR-RAS'!E195</f>
        <v>25260.91</v>
      </c>
      <c r="E191" s="1">
        <v>0</v>
      </c>
      <c r="F191" s="1">
        <v>0</v>
      </c>
      <c r="G191" s="2">
        <f t="shared" si="0"/>
        <v>13621.413499999999</v>
      </c>
      <c r="H191" s="2">
        <f t="shared" si="1"/>
        <v>0.25999999999839929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8315.6</v>
      </c>
      <c r="D192" s="1">
        <f>'PR-RAS'!E196</f>
        <v>3126.0800000000004</v>
      </c>
      <c r="E192" s="1">
        <v>0</v>
      </c>
      <c r="F192" s="1">
        <v>0</v>
      </c>
      <c r="G192" s="2">
        <f t="shared" si="0"/>
        <v>2782.4421600000005</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8315.6</v>
      </c>
      <c r="D206" s="1">
        <f>'PR-RAS'!E210</f>
        <v>3126.0800000000004</v>
      </c>
      <c r="E206" s="1">
        <v>0</v>
      </c>
      <c r="F206" s="1">
        <v>0</v>
      </c>
      <c r="G206" s="2">
        <f t="shared" si="0"/>
        <v>2986.3908000000001</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2537.96</v>
      </c>
      <c r="D207" s="1">
        <f>'PR-RAS'!E211</f>
        <v>2779.55</v>
      </c>
      <c r="E207" s="1">
        <v>0</v>
      </c>
      <c r="F207" s="1">
        <v>0</v>
      </c>
      <c r="G207" s="2">
        <f t="shared" si="0"/>
        <v>1667.9943599999999</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0.02</v>
      </c>
      <c r="D208" s="1">
        <f>'PR-RAS'!E212</f>
        <v>7.84</v>
      </c>
      <c r="E208" s="1">
        <v>0</v>
      </c>
      <c r="F208" s="1">
        <v>0</v>
      </c>
      <c r="G208" s="2">
        <f t="shared" si="0"/>
        <v>3.2498999999999998</v>
      </c>
      <c r="H208" s="2">
        <f t="shared" si="1"/>
        <v>0.18000000000000013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5776.84</v>
      </c>
      <c r="D209" s="1">
        <f>'PR-RAS'!E213</f>
        <v>328.1</v>
      </c>
      <c r="E209" s="1">
        <v>0</v>
      </c>
      <c r="F209" s="1">
        <v>0</v>
      </c>
      <c r="G209" s="2">
        <f t="shared" si="0"/>
        <v>1338.07232</v>
      </c>
      <c r="H209" s="2">
        <f t="shared" si="1"/>
        <v>0.25999999999987722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0.78</v>
      </c>
      <c r="D210" s="1">
        <f>'PR-RAS'!E214</f>
        <v>10.59</v>
      </c>
      <c r="E210" s="1">
        <v>0</v>
      </c>
      <c r="F210" s="1">
        <v>0</v>
      </c>
      <c r="G210" s="2">
        <f t="shared" si="0"/>
        <v>4.5896400000000002</v>
      </c>
      <c r="H210" s="2">
        <f t="shared" si="1"/>
        <v>0.63000000000000012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1128</v>
      </c>
      <c r="E248" s="1">
        <v>0</v>
      </c>
      <c r="F248" s="1">
        <v>0</v>
      </c>
      <c r="G248" s="2">
        <f t="shared" si="0"/>
        <v>557.23199999999997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1128</v>
      </c>
      <c r="E255" s="1">
        <v>0</v>
      </c>
      <c r="F255" s="1">
        <v>0</v>
      </c>
      <c r="G255" s="2">
        <f t="shared" si="0"/>
        <v>573.024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1128</v>
      </c>
      <c r="E256" s="1">
        <v>0</v>
      </c>
      <c r="F256" s="1">
        <v>0</v>
      </c>
      <c r="G256" s="2">
        <f t="shared" si="0"/>
        <v>575.28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3713677.0200000005</v>
      </c>
      <c r="D285" s="1">
        <f>'PR-RAS'!E289</f>
        <v>4461778.63</v>
      </c>
      <c r="E285" s="1">
        <v>0</v>
      </c>
      <c r="F285" s="1">
        <v>0</v>
      </c>
      <c r="G285" s="2">
        <f t="shared" si="8"/>
        <v>3588974.5355199999</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179125.13999999966</v>
      </c>
      <c r="D286" s="1">
        <f>'PR-RAS'!E290</f>
        <v>53364.339999999851</v>
      </c>
      <c r="E286" s="1">
        <v>0</v>
      </c>
      <c r="F286" s="1">
        <v>0</v>
      </c>
      <c r="G286" s="2">
        <f t="shared" si="8"/>
        <v>81468.338699999818</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46691.87</v>
      </c>
      <c r="D288" s="1">
        <f>'PR-RAS'!E292</f>
        <v>200558.32</v>
      </c>
      <c r="E288" s="1">
        <v>0</v>
      </c>
      <c r="F288" s="1">
        <v>0</v>
      </c>
      <c r="G288" s="2">
        <f t="shared" si="8"/>
        <v>128521.04237</v>
      </c>
      <c r="H288" s="2">
        <f t="shared" si="9"/>
        <v>0.45000000000436557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36223.49</v>
      </c>
      <c r="D290" s="1">
        <f>'PR-RAS'!E294</f>
        <v>39164.879999999997</v>
      </c>
      <c r="E290" s="1">
        <v>0</v>
      </c>
      <c r="F290" s="1">
        <v>0</v>
      </c>
      <c r="G290" s="2">
        <f t="shared" si="8"/>
        <v>33105.88925</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36223.49</v>
      </c>
      <c r="D291" s="1">
        <f>'PR-RAS'!E295</f>
        <v>39164.879999999997</v>
      </c>
      <c r="E291" s="1">
        <v>0</v>
      </c>
      <c r="F291" s="1">
        <v>0</v>
      </c>
      <c r="G291" s="2">
        <f t="shared" si="8"/>
        <v>33220.442499999997</v>
      </c>
      <c r="H291" s="2">
        <f t="shared" si="9"/>
        <v>0.61000000000058208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184.93</v>
      </c>
      <c r="D293" s="1">
        <f>'PR-RAS'!E298</f>
        <v>262.29000000000002</v>
      </c>
      <c r="E293" s="1">
        <v>0</v>
      </c>
      <c r="F293" s="1">
        <v>0</v>
      </c>
      <c r="G293" s="2">
        <f t="shared" si="8"/>
        <v>207.17692</v>
      </c>
      <c r="H293" s="2">
        <f t="shared" si="9"/>
        <v>0.36000000000001364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184.93</v>
      </c>
      <c r="D306" s="1">
        <f>'PR-RAS'!E311</f>
        <v>262.29000000000002</v>
      </c>
      <c r="E306" s="1">
        <v>0</v>
      </c>
      <c r="F306" s="1">
        <v>0</v>
      </c>
      <c r="G306" s="2">
        <f t="shared" si="8"/>
        <v>216.40054999999998</v>
      </c>
      <c r="H306" s="2">
        <f t="shared" si="9"/>
        <v>0.36000000000001364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184.93</v>
      </c>
      <c r="D307" s="1">
        <f>'PR-RAS'!E312</f>
        <v>262.29000000000002</v>
      </c>
      <c r="E307" s="1">
        <v>0</v>
      </c>
      <c r="F307" s="1">
        <v>0</v>
      </c>
      <c r="G307" s="2">
        <f t="shared" si="8"/>
        <v>217.11006</v>
      </c>
      <c r="H307" s="2">
        <f t="shared" si="9"/>
        <v>0.36000000000001364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184.93</v>
      </c>
      <c r="D308" s="1">
        <f>'PR-RAS'!E313</f>
        <v>262.29000000000002</v>
      </c>
      <c r="E308" s="1">
        <v>0</v>
      </c>
      <c r="F308" s="1">
        <v>0</v>
      </c>
      <c r="G308" s="2">
        <f t="shared" si="8"/>
        <v>217.81957</v>
      </c>
      <c r="H308" s="2">
        <f t="shared" si="9"/>
        <v>0.36000000000001364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25443.62</v>
      </c>
      <c r="D345" s="1">
        <f>'PR-RAS'!E350</f>
        <v>34513.800000000003</v>
      </c>
      <c r="E345" s="1">
        <v>0</v>
      </c>
      <c r="F345" s="1">
        <v>0</v>
      </c>
      <c r="G345" s="2">
        <f t="shared" si="8"/>
        <v>32498.099679999999</v>
      </c>
      <c r="H345" s="2">
        <f t="shared" si="9"/>
        <v>0.57999999999810825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25443.62</v>
      </c>
      <c r="D358" s="1">
        <f>'PR-RAS'!E363</f>
        <v>34513.800000000003</v>
      </c>
      <c r="E358" s="1">
        <v>0</v>
      </c>
      <c r="F358" s="1">
        <v>0</v>
      </c>
      <c r="G358" s="2">
        <f t="shared" si="8"/>
        <v>33726.225539999999</v>
      </c>
      <c r="H358" s="2">
        <f t="shared" si="9"/>
        <v>0.57999999999810825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20675.8</v>
      </c>
      <c r="D364" s="1">
        <f>'PR-RAS'!E369</f>
        <v>23476.29</v>
      </c>
      <c r="E364" s="1">
        <v>0</v>
      </c>
      <c r="F364" s="1">
        <v>0</v>
      </c>
      <c r="G364" s="2">
        <f t="shared" si="8"/>
        <v>24549.10194</v>
      </c>
      <c r="H364" s="2">
        <f t="shared" si="9"/>
        <v>0.49000000000160071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15288.55</v>
      </c>
      <c r="D365" s="1">
        <f>'PR-RAS'!E370</f>
        <v>17376.32</v>
      </c>
      <c r="E365" s="1">
        <v>0</v>
      </c>
      <c r="F365" s="1">
        <v>0</v>
      </c>
      <c r="G365" s="2">
        <f t="shared" si="8"/>
        <v>18214.993160000002</v>
      </c>
      <c r="H365" s="2">
        <f t="shared" si="9"/>
        <v>0.77000000000043656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440.41</v>
      </c>
      <c r="D366" s="1">
        <f>'PR-RAS'!E371</f>
        <v>0</v>
      </c>
      <c r="E366" s="1">
        <v>0</v>
      </c>
      <c r="F366" s="1">
        <v>0</v>
      </c>
      <c r="G366" s="2">
        <f t="shared" si="8"/>
        <v>160.74965</v>
      </c>
      <c r="H366" s="2">
        <f t="shared" si="9"/>
        <v>0.41000000000002501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2389.34</v>
      </c>
      <c r="D367" s="1">
        <f>'PR-RAS'!E372</f>
        <v>6099.97</v>
      </c>
      <c r="E367" s="1">
        <v>0</v>
      </c>
      <c r="F367" s="1">
        <v>0</v>
      </c>
      <c r="G367" s="2">
        <f t="shared" si="8"/>
        <v>5339.6764800000001</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2557.5</v>
      </c>
      <c r="D371" s="1">
        <f>'PR-RAS'!E376</f>
        <v>0</v>
      </c>
      <c r="E371" s="1">
        <v>0</v>
      </c>
      <c r="F371" s="1">
        <v>0</v>
      </c>
      <c r="G371" s="2">
        <f t="shared" si="8"/>
        <v>946.27499999999998</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2570.5100000000002</v>
      </c>
      <c r="D378" s="1">
        <f>'PR-RAS'!E383</f>
        <v>2853.5</v>
      </c>
      <c r="E378" s="1">
        <v>0</v>
      </c>
      <c r="F378" s="1">
        <v>0</v>
      </c>
      <c r="G378" s="2">
        <f t="shared" si="8"/>
        <v>3120.6212700000001</v>
      </c>
      <c r="H378" s="2">
        <f t="shared" si="9"/>
        <v>0.98999999999978172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2570.5100000000002</v>
      </c>
      <c r="D379" s="1">
        <f>'PR-RAS'!E384</f>
        <v>2853.5</v>
      </c>
      <c r="E379" s="1">
        <v>0</v>
      </c>
      <c r="F379" s="1">
        <v>0</v>
      </c>
      <c r="G379" s="2">
        <f t="shared" si="8"/>
        <v>3128.89878</v>
      </c>
      <c r="H379" s="2">
        <f t="shared" si="9"/>
        <v>0.98999999999978172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2197.31</v>
      </c>
      <c r="D386" s="1">
        <f>'PR-RAS'!E391</f>
        <v>8184.01</v>
      </c>
      <c r="E386" s="1">
        <v>0</v>
      </c>
      <c r="F386" s="1">
        <v>0</v>
      </c>
      <c r="G386" s="2">
        <f t="shared" si="8"/>
        <v>7147.6520500000006</v>
      </c>
      <c r="H386" s="2">
        <f t="shared" si="9"/>
        <v>0.32000000000016371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2197.31</v>
      </c>
      <c r="D388" s="1">
        <f>'PR-RAS'!E393</f>
        <v>8184.01</v>
      </c>
      <c r="E388" s="1">
        <v>0</v>
      </c>
      <c r="F388" s="1">
        <v>0</v>
      </c>
      <c r="G388" s="2">
        <f t="shared" si="8"/>
        <v>7184.7827100000013</v>
      </c>
      <c r="H388" s="2">
        <f t="shared" si="9"/>
        <v>0.32000000000016371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25258.69</v>
      </c>
      <c r="D403" s="1">
        <f>'PR-RAS'!E408</f>
        <v>34251.51</v>
      </c>
      <c r="E403" s="1">
        <v>0</v>
      </c>
      <c r="F403" s="1">
        <v>0</v>
      </c>
      <c r="G403" s="2">
        <f t="shared" si="8"/>
        <v>37692.207420000006</v>
      </c>
      <c r="H403" s="2">
        <f t="shared" si="9"/>
        <v>0.7999999999992724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1337.31</v>
      </c>
      <c r="D406" s="1">
        <f>'PR-RAS'!E411</f>
        <v>587.95000000000005</v>
      </c>
      <c r="E406" s="1">
        <v>0</v>
      </c>
      <c r="F406" s="1">
        <v>0</v>
      </c>
      <c r="G406" s="2">
        <f t="shared" si="8"/>
        <v>1017.8500500000001</v>
      </c>
      <c r="H406" s="2">
        <f t="shared" si="9"/>
        <v>0.35999999999989996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3892987.0900000003</v>
      </c>
      <c r="D407" s="1">
        <f>'PR-RAS'!E412</f>
        <v>4515405.26</v>
      </c>
      <c r="E407" s="1">
        <v>0</v>
      </c>
      <c r="F407" s="1">
        <v>0</v>
      </c>
      <c r="G407" s="2">
        <f t="shared" si="8"/>
        <v>5247061.8296600003</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3739120.6400000006</v>
      </c>
      <c r="D408" s="1">
        <f>'PR-RAS'!E413</f>
        <v>4496292.43</v>
      </c>
      <c r="E408" s="1">
        <v>0</v>
      </c>
      <c r="F408" s="1">
        <v>0</v>
      </c>
      <c r="G408" s="2">
        <f t="shared" si="8"/>
        <v>5181804.1384999994</v>
      </c>
      <c r="H408" s="2">
        <f t="shared" si="9"/>
        <v>0.78999999910593033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153866.44999999972</v>
      </c>
      <c r="D409" s="1">
        <f>'PR-RAS'!E414</f>
        <v>19112.830000000075</v>
      </c>
      <c r="E409" s="1">
        <v>0</v>
      </c>
      <c r="F409" s="1">
        <v>0</v>
      </c>
      <c r="G409" s="2">
        <f t="shared" si="8"/>
        <v>78373.580879999936</v>
      </c>
      <c r="H409" s="2">
        <f t="shared" si="9"/>
        <v>0.61999999964609742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46691.87</v>
      </c>
      <c r="D411" s="1">
        <f>'PR-RAS'!E416</f>
        <v>200558.32</v>
      </c>
      <c r="E411" s="1">
        <v>0</v>
      </c>
      <c r="F411" s="1">
        <v>0</v>
      </c>
      <c r="G411" s="2">
        <f t="shared" si="8"/>
        <v>183601.48910000001</v>
      </c>
      <c r="H411" s="2">
        <f t="shared" si="9"/>
        <v>0.45000000000436557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37560.799999999996</v>
      </c>
      <c r="D413" s="1">
        <f>'PR-RAS'!E418</f>
        <v>39752.829999999994</v>
      </c>
      <c r="E413" s="1">
        <v>0</v>
      </c>
      <c r="F413" s="1">
        <v>0</v>
      </c>
      <c r="G413" s="2">
        <f t="shared" si="8"/>
        <v>48231.381519999995</v>
      </c>
      <c r="H413" s="2">
        <f t="shared" si="9"/>
        <v>0.3700000000098953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3892987.0900000003</v>
      </c>
      <c r="D633" s="1">
        <f>'PR-RAS'!E639</f>
        <v>4515405.26</v>
      </c>
      <c r="E633" s="1">
        <v>0</v>
      </c>
      <c r="F633" s="1">
        <v>0</v>
      </c>
      <c r="G633" s="2">
        <f t="shared" si="10"/>
        <v>8167840.0895199999</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3739120.6400000006</v>
      </c>
      <c r="D634" s="1">
        <f>'PR-RAS'!E640</f>
        <v>4496292.43</v>
      </c>
      <c r="E634" s="1">
        <v>0</v>
      </c>
      <c r="F634" s="1">
        <v>0</v>
      </c>
      <c r="G634" s="2">
        <f t="shared" si="10"/>
        <v>8059169.5815000003</v>
      </c>
      <c r="H634" s="2">
        <f t="shared" si="11"/>
        <v>0.78999999910593033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153866.44999999972</v>
      </c>
      <c r="D635" s="1">
        <f>'PR-RAS'!E641</f>
        <v>19112.830000000075</v>
      </c>
      <c r="E635" s="1">
        <v>0</v>
      </c>
      <c r="F635" s="1">
        <v>0</v>
      </c>
      <c r="G635" s="2">
        <f t="shared" si="10"/>
        <v>121786.39773999991</v>
      </c>
      <c r="H635" s="2">
        <f t="shared" si="11"/>
        <v>0.61999999964609742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46691.87</v>
      </c>
      <c r="D637" s="1">
        <f>'PR-RAS'!E643</f>
        <v>200558.32</v>
      </c>
      <c r="E637" s="1">
        <v>0</v>
      </c>
      <c r="F637" s="1">
        <v>0</v>
      </c>
      <c r="G637" s="2">
        <f t="shared" si="10"/>
        <v>284806.21236</v>
      </c>
      <c r="H637" s="2">
        <f t="shared" si="11"/>
        <v>0.45000000000436557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200558.31999999972</v>
      </c>
      <c r="D639" s="1">
        <f>'PR-RAS'!E645</f>
        <v>219671.15000000008</v>
      </c>
      <c r="E639" s="1">
        <v>0</v>
      </c>
      <c r="F639" s="1">
        <v>0</v>
      </c>
      <c r="G639" s="2">
        <f t="shared" si="10"/>
        <v>408256.59555999993</v>
      </c>
      <c r="H639" s="2">
        <f t="shared" si="11"/>
        <v>0.46999999979743734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279235.03999999998</v>
      </c>
      <c r="D641" s="1">
        <f>'PR-RAS'!E647</f>
        <v>325675.74</v>
      </c>
      <c r="E641" s="1">
        <v>0</v>
      </c>
      <c r="F641" s="1">
        <v>0</v>
      </c>
      <c r="G641" s="2">
        <f t="shared" si="10"/>
        <v>595575.37280000001</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125429.24</v>
      </c>
      <c r="D642" s="1">
        <f>'PR-RAS'!E649</f>
        <v>267795.78000000003</v>
      </c>
      <c r="E642" s="1">
        <v>0</v>
      </c>
      <c r="F642" s="1">
        <v>0</v>
      </c>
      <c r="G642" s="2">
        <f t="shared" si="10"/>
        <v>423714.33280000003</v>
      </c>
      <c r="H642" s="2">
        <f t="shared" si="11"/>
        <v>0.45999999997729901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956905.69</v>
      </c>
      <c r="D643" s="1">
        <f>'PR-RAS'!E650</f>
        <v>808161.94</v>
      </c>
      <c r="E643" s="1">
        <v>0</v>
      </c>
      <c r="F643" s="1">
        <v>0</v>
      </c>
      <c r="G643" s="2">
        <f t="shared" si="10"/>
        <v>1652013.3839399999</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814539.15</v>
      </c>
      <c r="D644" s="1">
        <f>'PR-RAS'!E651</f>
        <v>771246.46</v>
      </c>
      <c r="E644" s="1">
        <v>0</v>
      </c>
      <c r="F644" s="1">
        <v>0</v>
      </c>
      <c r="G644" s="2">
        <f t="shared" si="10"/>
        <v>1515571.6210099999</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267795.77999999991</v>
      </c>
      <c r="D645" s="1">
        <f>'PR-RAS'!E652</f>
        <v>304711.26</v>
      </c>
      <c r="E645" s="1">
        <v>0</v>
      </c>
      <c r="F645" s="1">
        <v>0</v>
      </c>
      <c r="G645" s="2">
        <f t="shared" si="10"/>
        <v>564928.58519999997</v>
      </c>
      <c r="H645" s="2">
        <f t="shared" si="11"/>
        <v>0.48000000009778887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116</v>
      </c>
      <c r="D647" s="1">
        <f>'PR-RAS'!E654</f>
        <v>117</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v>
      </c>
      <c r="D649" s="1">
        <f>'PR-RAS'!E656</f>
        <v>89</v>
      </c>
      <c r="E649" s="1">
        <v>0</v>
      </c>
      <c r="F649" s="1">
        <v>0</v>
      </c>
      <c r="G649" s="2">
        <f t="shared" si="10"/>
        <v>173.01600000000002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12634.84</v>
      </c>
      <c r="D709" s="1">
        <f>'PR-RAS'!E716</f>
        <v>11407.91</v>
      </c>
      <c r="E709" s="1">
        <v>0</v>
      </c>
      <c r="F709" s="1">
        <v>0</v>
      </c>
      <c r="G709" s="2">
        <f t="shared" si="10"/>
        <v>25099.067280000003</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5720.41</v>
      </c>
      <c r="D710" s="1">
        <f>'PR-RAS'!E717</f>
        <v>3090.08</v>
      </c>
      <c r="E710" s="1">
        <v>0</v>
      </c>
      <c r="F710" s="1">
        <v>0</v>
      </c>
      <c r="G710" s="2">
        <f t="shared" si="10"/>
        <v>8437.5041299999993</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63723.17</v>
      </c>
      <c r="D711" s="1">
        <f>'PR-RAS'!E718</f>
        <v>65281</v>
      </c>
      <c r="E711" s="1">
        <v>0</v>
      </c>
      <c r="F711" s="1">
        <v>0</v>
      </c>
      <c r="G711" s="2">
        <f t="shared" si="10"/>
        <v>137942.47069999998</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153.85</v>
      </c>
      <c r="D713" s="1">
        <f>'PR-RAS'!E720</f>
        <v>14555.52</v>
      </c>
      <c r="E713" s="1">
        <v>0</v>
      </c>
      <c r="F713" s="1">
        <v>0</v>
      </c>
      <c r="G713" s="2">
        <f t="shared" si="10"/>
        <v>20836.60168</v>
      </c>
      <c r="H713" s="2">
        <f t="shared" si="11"/>
        <v>0.62999999999956913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105474.4</v>
      </c>
      <c r="D714" s="1">
        <f>'PR-RAS'!E721</f>
        <v>149824.38</v>
      </c>
      <c r="E714" s="1">
        <v>0</v>
      </c>
      <c r="F714" s="1">
        <v>0</v>
      </c>
      <c r="G714" s="2">
        <f t="shared" si="10"/>
        <v>288852.81307999999</v>
      </c>
      <c r="H714" s="2">
        <f t="shared" si="11"/>
        <v>0.77999999999883585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18942.900000000001</v>
      </c>
      <c r="E715" s="1">
        <v>0</v>
      </c>
      <c r="F715" s="1">
        <v>0</v>
      </c>
      <c r="G715" s="2">
        <f t="shared" si="10"/>
        <v>27050.461200000002</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306.8</v>
      </c>
      <c r="D716" s="1">
        <f>'PR-RAS'!E723</f>
        <v>3753.03</v>
      </c>
      <c r="E716" s="1">
        <v>0</v>
      </c>
      <c r="F716" s="1">
        <v>0</v>
      </c>
      <c r="G716" s="2">
        <f t="shared" si="10"/>
        <v>5586.1949000000004</v>
      </c>
      <c r="H716" s="2">
        <f t="shared" si="11"/>
        <v>0.23000000000018872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6949.8</v>
      </c>
      <c r="D718" s="1">
        <f>'PR-RAS'!E725</f>
        <v>7128.96</v>
      </c>
      <c r="E718" s="1">
        <v>0</v>
      </c>
      <c r="F718" s="1">
        <v>0</v>
      </c>
      <c r="G718" s="2">
        <f t="shared" si="10"/>
        <v>15205.935240000001</v>
      </c>
      <c r="H718" s="2">
        <f t="shared" si="11"/>
        <v>0.23999999999978172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1128</v>
      </c>
      <c r="E812" s="1">
        <v>0</v>
      </c>
      <c r="F812" s="1">
        <v>0</v>
      </c>
      <c r="G812" s="2">
        <f t="shared" si="18"/>
        <v>1829.6160000000002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9820396.0299999993</v>
      </c>
      <c r="D984" s="6">
        <f>BILANCA!E6</f>
        <v>10881731.779999999</v>
      </c>
      <c r="E984" s="6">
        <v>0</v>
      </c>
      <c r="F984" s="6">
        <v>0</v>
      </c>
      <c r="G984" s="7">
        <f t="shared" ref="G984:G1241" si="22">B984/1000*C984+B984/500*D984</f>
        <v>31583.85959</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9149947.629999999</v>
      </c>
      <c r="D985" s="1">
        <f>BILANCA!E7</f>
        <v>10160132.779999999</v>
      </c>
      <c r="E985" s="1">
        <v>0</v>
      </c>
      <c r="F985" s="1">
        <v>0</v>
      </c>
      <c r="G985" s="2">
        <f t="shared" si="22"/>
        <v>58940.426379999997</v>
      </c>
      <c r="H985" s="2">
        <f t="shared" si="19"/>
        <v>0.59000000171363354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1289.3699999999999</v>
      </c>
      <c r="D986" s="1">
        <f>BILANCA!E8</f>
        <v>382.38999999999987</v>
      </c>
      <c r="E986" s="1">
        <v>0</v>
      </c>
      <c r="F986" s="1">
        <v>0</v>
      </c>
      <c r="G986" s="2">
        <f t="shared" si="22"/>
        <v>6.1624499999999989</v>
      </c>
      <c r="H986" s="2">
        <f t="shared" si="19"/>
        <v>0.75999999999976353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2173.87</v>
      </c>
      <c r="D988" s="1">
        <f>BILANCA!E10</f>
        <v>2173.87</v>
      </c>
      <c r="E988" s="1">
        <v>0</v>
      </c>
      <c r="F988" s="1">
        <v>0</v>
      </c>
      <c r="G988" s="2">
        <f t="shared" si="22"/>
        <v>32.608049999999999</v>
      </c>
      <c r="H988" s="2">
        <f t="shared" si="19"/>
        <v>0.26000000000021828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884.5</v>
      </c>
      <c r="D989" s="1">
        <f>BILANCA!E11</f>
        <v>1791.48</v>
      </c>
      <c r="E989" s="1">
        <v>0</v>
      </c>
      <c r="F989" s="1">
        <v>0</v>
      </c>
      <c r="G989" s="2">
        <f t="shared" si="22"/>
        <v>26.804760000000002</v>
      </c>
      <c r="H989" s="2">
        <f t="shared" si="19"/>
        <v>0.98000000000001819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3559793.5199999996</v>
      </c>
      <c r="D990" s="1">
        <f>BILANCA!E12</f>
        <v>3436220.3599999994</v>
      </c>
      <c r="E990" s="1">
        <v>0</v>
      </c>
      <c r="F990" s="1">
        <v>0</v>
      </c>
      <c r="G990" s="2">
        <f t="shared" si="22"/>
        <v>73025.639679999993</v>
      </c>
      <c r="H990" s="2">
        <f t="shared" si="19"/>
        <v>0.83999999985098839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2888246.13</v>
      </c>
      <c r="D991" s="1">
        <f>BILANCA!E13</f>
        <v>2757803.2499999995</v>
      </c>
      <c r="E991" s="1">
        <v>0</v>
      </c>
      <c r="F991" s="1">
        <v>0</v>
      </c>
      <c r="G991" s="2">
        <f t="shared" si="22"/>
        <v>67230.821039999995</v>
      </c>
      <c r="H991" s="2">
        <f t="shared" si="19"/>
        <v>0.37999999942258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9332.5400000000009</v>
      </c>
      <c r="D992" s="1">
        <f>BILANCA!E14</f>
        <v>9332.5400000000009</v>
      </c>
      <c r="E992" s="1">
        <v>0</v>
      </c>
      <c r="F992" s="1">
        <v>0</v>
      </c>
      <c r="G992" s="2">
        <f t="shared" si="22"/>
        <v>251.97858000000002</v>
      </c>
      <c r="H992" s="2">
        <f t="shared" si="19"/>
        <v>0.91999999999825377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5217746.6399999997</v>
      </c>
      <c r="D993" s="1">
        <f>BILANCA!E15</f>
        <v>5217746.6399999997</v>
      </c>
      <c r="E993" s="1">
        <v>0</v>
      </c>
      <c r="F993" s="1">
        <v>0</v>
      </c>
      <c r="G993" s="2">
        <f t="shared" si="22"/>
        <v>156532.39919999999</v>
      </c>
      <c r="H993" s="2">
        <f t="shared" si="19"/>
        <v>0.72000000067055225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2338833.0499999998</v>
      </c>
      <c r="D996" s="1">
        <f>BILANCA!E18</f>
        <v>2469275.9300000002</v>
      </c>
      <c r="E996" s="1">
        <v>0</v>
      </c>
      <c r="F996" s="1">
        <v>0</v>
      </c>
      <c r="G996" s="2">
        <f t="shared" si="22"/>
        <v>94606.003830000001</v>
      </c>
      <c r="H996" s="2">
        <f t="shared" si="19"/>
        <v>0.11999999964609742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44408.940000000061</v>
      </c>
      <c r="D997" s="1">
        <f>BILANCA!E19</f>
        <v>45586.04999999993</v>
      </c>
      <c r="E997" s="1">
        <v>0</v>
      </c>
      <c r="F997" s="1">
        <v>0</v>
      </c>
      <c r="G997" s="2">
        <f t="shared" si="22"/>
        <v>1898.1345599999988</v>
      </c>
      <c r="H997" s="2">
        <f t="shared" si="19"/>
        <v>0.10999999986961484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492609.53</v>
      </c>
      <c r="D998" s="1">
        <f>BILANCA!E20</f>
        <v>542106.84</v>
      </c>
      <c r="E998" s="1">
        <v>0</v>
      </c>
      <c r="F998" s="1">
        <v>0</v>
      </c>
      <c r="G998" s="2">
        <f t="shared" si="22"/>
        <v>23652.348149999998</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143830.23000000001</v>
      </c>
      <c r="D999" s="1">
        <f>BILANCA!E21</f>
        <v>105716.46</v>
      </c>
      <c r="E999" s="1">
        <v>0</v>
      </c>
      <c r="F999" s="1">
        <v>0</v>
      </c>
      <c r="G999" s="2">
        <f t="shared" si="22"/>
        <v>5684.2103999999999</v>
      </c>
      <c r="H999" s="2">
        <f t="shared" si="19"/>
        <v>0.69000000001688022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56178.15</v>
      </c>
      <c r="D1000" s="1">
        <f>BILANCA!E22</f>
        <v>45575.8</v>
      </c>
      <c r="E1000" s="1">
        <v>0</v>
      </c>
      <c r="F1000" s="1">
        <v>0</v>
      </c>
      <c r="G1000" s="2">
        <f t="shared" si="22"/>
        <v>2504.6057500000002</v>
      </c>
      <c r="H1000" s="2">
        <f t="shared" si="19"/>
        <v>0.34999999999854481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2597.6</v>
      </c>
      <c r="D1002" s="1">
        <f>BILANCA!E24</f>
        <v>2597.6</v>
      </c>
      <c r="E1002" s="1">
        <v>0</v>
      </c>
      <c r="F1002" s="1">
        <v>0</v>
      </c>
      <c r="G1002" s="2">
        <f t="shared" si="22"/>
        <v>148.06319999999999</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72454.13</v>
      </c>
      <c r="D1004" s="1">
        <f>BILANCA!E26</f>
        <v>67287.13</v>
      </c>
      <c r="E1004" s="1">
        <v>0</v>
      </c>
      <c r="F1004" s="1">
        <v>0</v>
      </c>
      <c r="G1004" s="2">
        <f t="shared" si="22"/>
        <v>4347.5961900000002</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723260.7</v>
      </c>
      <c r="D1006" s="1">
        <f>BILANCA!E28</f>
        <v>717697.78</v>
      </c>
      <c r="E1006" s="1">
        <v>0</v>
      </c>
      <c r="F1006" s="1">
        <v>0</v>
      </c>
      <c r="G1006" s="2">
        <f t="shared" si="22"/>
        <v>49649.093980000005</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26092.47</v>
      </c>
      <c r="D1008" s="1">
        <f>BILANCA!E30</f>
        <v>26092.47</v>
      </c>
      <c r="E1008" s="1">
        <v>0</v>
      </c>
      <c r="F1008" s="1">
        <v>0</v>
      </c>
      <c r="G1008" s="2">
        <f t="shared" si="22"/>
        <v>1956.9352500000002</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26092.47</v>
      </c>
      <c r="D1012" s="1">
        <f>BILANCA!E34</f>
        <v>26092.47</v>
      </c>
      <c r="E1012" s="1">
        <v>0</v>
      </c>
      <c r="F1012" s="1">
        <v>0</v>
      </c>
      <c r="G1012" s="2">
        <f t="shared" si="22"/>
        <v>2270.0448900000001</v>
      </c>
      <c r="H1012" s="2">
        <f t="shared" si="19"/>
        <v>0.94000000000232831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621941.88</v>
      </c>
      <c r="D1013" s="1">
        <f>BILANCA!E35</f>
        <v>623775.94000000006</v>
      </c>
      <c r="E1013" s="1">
        <v>0</v>
      </c>
      <c r="F1013" s="1">
        <v>0</v>
      </c>
      <c r="G1013" s="2">
        <f t="shared" si="22"/>
        <v>56084.8128</v>
      </c>
      <c r="H1013" s="2">
        <f t="shared" si="19"/>
        <v>0.17999999993480742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598220.4</v>
      </c>
      <c r="D1014" s="1">
        <f>BILANCA!E36</f>
        <v>601073.9</v>
      </c>
      <c r="E1014" s="1">
        <v>0</v>
      </c>
      <c r="F1014" s="1">
        <v>0</v>
      </c>
      <c r="G1014" s="2">
        <f t="shared" si="22"/>
        <v>55811.414199999999</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25266.37</v>
      </c>
      <c r="D1015" s="1">
        <f>BILANCA!E37</f>
        <v>24246.93</v>
      </c>
      <c r="E1015" s="1">
        <v>0</v>
      </c>
      <c r="F1015" s="1">
        <v>0</v>
      </c>
      <c r="G1015" s="2">
        <f t="shared" si="22"/>
        <v>2360.3273600000002</v>
      </c>
      <c r="H1015" s="2">
        <f t="shared" si="19"/>
        <v>0.43999999999869033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1544.89</v>
      </c>
      <c r="D1018" s="1">
        <f>BILANCA!E40</f>
        <v>1544.89</v>
      </c>
      <c r="E1018" s="1">
        <v>0</v>
      </c>
      <c r="F1018" s="1">
        <v>0</v>
      </c>
      <c r="G1018" s="2">
        <f t="shared" si="22"/>
        <v>162.21345000000002</v>
      </c>
      <c r="H1018" s="2">
        <f t="shared" si="19"/>
        <v>0.21999999999979991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5196.57</v>
      </c>
      <c r="D1023" s="1">
        <f>BILANCA!E45</f>
        <v>9055.1200000000026</v>
      </c>
      <c r="E1023" s="1">
        <v>0</v>
      </c>
      <c r="F1023" s="1">
        <v>0</v>
      </c>
      <c r="G1023" s="2">
        <f t="shared" si="22"/>
        <v>932.27240000000018</v>
      </c>
      <c r="H1023" s="2">
        <f t="shared" si="19"/>
        <v>0.55000000000291038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58438.13</v>
      </c>
      <c r="D1025" s="1">
        <f>BILANCA!E47</f>
        <v>66622.14</v>
      </c>
      <c r="E1025" s="1">
        <v>0</v>
      </c>
      <c r="F1025" s="1">
        <v>0</v>
      </c>
      <c r="G1025" s="2">
        <f t="shared" si="22"/>
        <v>8050.66122</v>
      </c>
      <c r="H1025" s="2">
        <f t="shared" si="19"/>
        <v>0.26999999999679858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53241.56</v>
      </c>
      <c r="D1028" s="1">
        <f>BILANCA!E50</f>
        <v>57567.02</v>
      </c>
      <c r="E1028" s="1">
        <v>0</v>
      </c>
      <c r="F1028" s="1">
        <v>0</v>
      </c>
      <c r="G1028" s="2">
        <f t="shared" si="22"/>
        <v>7576.902</v>
      </c>
      <c r="H1028" s="2">
        <f t="shared" si="19"/>
        <v>0.45999999999912689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1280.02</v>
      </c>
      <c r="D1029" s="1">
        <f>BILANCA!E51</f>
        <v>1280.02</v>
      </c>
      <c r="E1029" s="1">
        <v>0</v>
      </c>
      <c r="F1029" s="1">
        <v>0</v>
      </c>
      <c r="G1029" s="2">
        <f t="shared" si="22"/>
        <v>176.64275999999998</v>
      </c>
      <c r="H1029" s="2">
        <f t="shared" si="19"/>
        <v>3.999999999996362E-2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26571.37</v>
      </c>
      <c r="D1032" s="1">
        <f>BILANCA!E54</f>
        <v>26099.040000000001</v>
      </c>
      <c r="E1032" s="1">
        <v>0</v>
      </c>
      <c r="F1032" s="1">
        <v>0</v>
      </c>
      <c r="G1032" s="2">
        <f t="shared" si="22"/>
        <v>3859.7030500000001</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26571.37</v>
      </c>
      <c r="D1033" s="1">
        <f>BILANCA!E55</f>
        <v>26099.040000000001</v>
      </c>
      <c r="E1033" s="1">
        <v>0</v>
      </c>
      <c r="F1033" s="1">
        <v>0</v>
      </c>
      <c r="G1033" s="2">
        <f t="shared" si="22"/>
        <v>3938.4725000000008</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5587584.7199999997</v>
      </c>
      <c r="D1041" s="1">
        <f>BILANCA!E63</f>
        <v>6722250.0099999998</v>
      </c>
      <c r="E1041" s="1">
        <v>0</v>
      </c>
      <c r="F1041" s="1">
        <v>0</v>
      </c>
      <c r="G1041" s="2">
        <f t="shared" si="22"/>
        <v>1103860.9149199999</v>
      </c>
      <c r="H1041" s="2">
        <f t="shared" si="19"/>
        <v>0.2900000000372529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5843.7</v>
      </c>
      <c r="D1042" s="1">
        <f>BILANCA!E64</f>
        <v>3646.35</v>
      </c>
      <c r="E1042" s="1">
        <v>0</v>
      </c>
      <c r="F1042" s="1">
        <v>0</v>
      </c>
      <c r="G1042" s="2">
        <f t="shared" si="22"/>
        <v>775.04759999999987</v>
      </c>
      <c r="H1042" s="2">
        <f t="shared" si="19"/>
        <v>0.65000000000009095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5569209.2999999998</v>
      </c>
      <c r="D1043" s="1">
        <f>BILANCA!E65</f>
        <v>6704686.2599999998</v>
      </c>
      <c r="E1043" s="1">
        <v>0</v>
      </c>
      <c r="F1043" s="1">
        <v>0</v>
      </c>
      <c r="G1043" s="2">
        <f t="shared" si="22"/>
        <v>1138714.9091999999</v>
      </c>
      <c r="H1043" s="2">
        <f t="shared" si="19"/>
        <v>0.55999999959021807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12531.72</v>
      </c>
      <c r="D1045" s="1">
        <f>BILANCA!E67</f>
        <v>13917.4</v>
      </c>
      <c r="E1045" s="1">
        <v>0</v>
      </c>
      <c r="F1045" s="1">
        <v>0</v>
      </c>
      <c r="G1045" s="2">
        <f t="shared" si="22"/>
        <v>2502.72424</v>
      </c>
      <c r="H1045" s="2">
        <f t="shared" si="19"/>
        <v>0.68000000000029104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670448.39999999991</v>
      </c>
      <c r="D1046" s="1">
        <f>BILANCA!E68</f>
        <v>721599</v>
      </c>
      <c r="E1046" s="1">
        <v>0</v>
      </c>
      <c r="F1046" s="1">
        <v>0</v>
      </c>
      <c r="G1046" s="2">
        <f t="shared" si="22"/>
        <v>133159.72320000001</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267795.77999999997</v>
      </c>
      <c r="D1047" s="1">
        <f>BILANCA!E69</f>
        <v>304711.26</v>
      </c>
      <c r="E1047" s="1">
        <v>0</v>
      </c>
      <c r="F1047" s="1">
        <v>0</v>
      </c>
      <c r="G1047" s="2">
        <f t="shared" si="22"/>
        <v>56141.9712</v>
      </c>
      <c r="H1047" s="2">
        <f t="shared" si="19"/>
        <v>0.48000000003958121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267408.87</v>
      </c>
      <c r="D1048" s="1">
        <f>BILANCA!E70</f>
        <v>304251.13</v>
      </c>
      <c r="E1048" s="1">
        <v>0</v>
      </c>
      <c r="F1048" s="1">
        <v>0</v>
      </c>
      <c r="G1048" s="2">
        <f t="shared" si="22"/>
        <v>56934.223450000005</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267381.25</v>
      </c>
      <c r="D1050" s="1">
        <f>BILANCA!E72</f>
        <v>304127.13</v>
      </c>
      <c r="E1050" s="1">
        <v>0</v>
      </c>
      <c r="F1050" s="1">
        <v>0</v>
      </c>
      <c r="G1050" s="2">
        <f t="shared" si="22"/>
        <v>58667.579169999997</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27.62</v>
      </c>
      <c r="D1052" s="1">
        <f>BILANCA!E74</f>
        <v>124</v>
      </c>
      <c r="E1052" s="1">
        <v>0</v>
      </c>
      <c r="F1052" s="1">
        <v>0</v>
      </c>
      <c r="G1052" s="2">
        <f t="shared" si="22"/>
        <v>19.017780000000002</v>
      </c>
      <c r="H1052" s="2">
        <f t="shared" si="19"/>
        <v>0.37999999999999901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386.91</v>
      </c>
      <c r="D1054" s="1">
        <f>BILANCA!E76</f>
        <v>460.13</v>
      </c>
      <c r="E1054" s="1">
        <v>0</v>
      </c>
      <c r="F1054" s="1">
        <v>0</v>
      </c>
      <c r="G1054" s="2">
        <f t="shared" si="22"/>
        <v>92.809069999999991</v>
      </c>
      <c r="H1054" s="2">
        <f t="shared" si="19"/>
        <v>0.21999999999997044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66400.800000000003</v>
      </c>
      <c r="D1056" s="1">
        <f>BILANCA!E78</f>
        <v>31307.84</v>
      </c>
      <c r="E1056" s="1">
        <v>0</v>
      </c>
      <c r="F1056" s="1">
        <v>0</v>
      </c>
      <c r="G1056" s="2">
        <f t="shared" si="22"/>
        <v>9418.2030400000003</v>
      </c>
      <c r="H1056" s="2">
        <f t="shared" si="19"/>
        <v>0.3599999999969441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100</v>
      </c>
      <c r="D1061" s="1">
        <f>BILANCA!E83</f>
        <v>554</v>
      </c>
      <c r="E1061" s="1">
        <v>0</v>
      </c>
      <c r="F1061" s="1">
        <v>0</v>
      </c>
      <c r="G1061" s="2">
        <f t="shared" si="22"/>
        <v>94.224000000000004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66300.800000000003</v>
      </c>
      <c r="D1064" s="1">
        <f>BILANCA!E86</f>
        <v>30753.84</v>
      </c>
      <c r="E1064" s="1">
        <v>0</v>
      </c>
      <c r="F1064" s="1">
        <v>0</v>
      </c>
      <c r="G1064" s="2">
        <f t="shared" si="22"/>
        <v>10352.48688</v>
      </c>
      <c r="H1064" s="2">
        <f t="shared" si="19"/>
        <v>0.3599999999969441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11812.329999999998</v>
      </c>
      <c r="D1112" s="1">
        <f>BILANCA!E134</f>
        <v>11812.329999999998</v>
      </c>
      <c r="E1112" s="1">
        <v>0</v>
      </c>
      <c r="F1112" s="1">
        <v>0</v>
      </c>
      <c r="G1112" s="2">
        <f t="shared" si="22"/>
        <v>4571.3717099999994</v>
      </c>
      <c r="H1112" s="2">
        <f t="shared" si="23"/>
        <v>0.6599999999962165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11812.329999999998</v>
      </c>
      <c r="D1113" s="1">
        <f>BILANCA!E135</f>
        <v>11812.329999999998</v>
      </c>
      <c r="E1113" s="1">
        <v>0</v>
      </c>
      <c r="F1113" s="1">
        <v>0</v>
      </c>
      <c r="G1113" s="2">
        <f t="shared" si="22"/>
        <v>4606.8086999999996</v>
      </c>
      <c r="H1113" s="2">
        <f t="shared" si="23"/>
        <v>0.6599999999962165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9954.2099999999991</v>
      </c>
      <c r="D1118" s="1">
        <f>BILANCA!E140</f>
        <v>9954.2099999999991</v>
      </c>
      <c r="E1118" s="1">
        <v>0</v>
      </c>
      <c r="F1118" s="1">
        <v>0</v>
      </c>
      <c r="G1118" s="2">
        <f t="shared" si="22"/>
        <v>4031.45505</v>
      </c>
      <c r="H1118" s="2">
        <f t="shared" si="23"/>
        <v>0.41999999999825377</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1858.12</v>
      </c>
      <c r="D1119" s="1">
        <f>BILANCA!E141</f>
        <v>1858.12</v>
      </c>
      <c r="E1119" s="1">
        <v>0</v>
      </c>
      <c r="F1119" s="1">
        <v>0</v>
      </c>
      <c r="G1119" s="2">
        <f t="shared" si="22"/>
        <v>758.11295999999993</v>
      </c>
      <c r="H1119" s="2">
        <f t="shared" si="23"/>
        <v>0.23999999999978172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43867.13</v>
      </c>
      <c r="D1124" s="1">
        <f>BILANCA!E146</f>
        <v>47503.87</v>
      </c>
      <c r="E1124" s="1">
        <v>0</v>
      </c>
      <c r="F1124" s="1">
        <v>0</v>
      </c>
      <c r="G1124" s="2">
        <f t="shared" si="22"/>
        <v>19581.356669999997</v>
      </c>
      <c r="H1124" s="2">
        <f t="shared" si="23"/>
        <v>0.25999999999476131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43867.13</v>
      </c>
      <c r="D1138" s="1">
        <f>BILANCA!E160</f>
        <v>47702.96</v>
      </c>
      <c r="E1138" s="1">
        <v>0</v>
      </c>
      <c r="F1138" s="1">
        <v>0</v>
      </c>
      <c r="G1138" s="2">
        <f t="shared" si="22"/>
        <v>21587.322749999999</v>
      </c>
      <c r="H1138" s="2">
        <f t="shared" si="23"/>
        <v>0.16999999999825377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199.09</v>
      </c>
      <c r="E1141" s="1">
        <v>0</v>
      </c>
      <c r="F1141" s="1">
        <v>0</v>
      </c>
      <c r="G1141" s="2">
        <f t="shared" si="22"/>
        <v>62.912440000000004</v>
      </c>
      <c r="H1141" s="2">
        <f t="shared" si="23"/>
        <v>9.0000000000003411E-2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1337.32</v>
      </c>
      <c r="D1142" s="1">
        <f>BILANCA!E164</f>
        <v>587.96</v>
      </c>
      <c r="E1142" s="1">
        <v>0</v>
      </c>
      <c r="F1142" s="1">
        <v>0</v>
      </c>
      <c r="G1142" s="2">
        <f t="shared" si="22"/>
        <v>399.60516000000001</v>
      </c>
      <c r="H1142" s="2">
        <f t="shared" si="23"/>
        <v>0.35999999999989996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1337.32</v>
      </c>
      <c r="D1144" s="1">
        <f>BILANCA!E166</f>
        <v>587.96</v>
      </c>
      <c r="E1144" s="1">
        <v>0</v>
      </c>
      <c r="F1144" s="1">
        <v>0</v>
      </c>
      <c r="G1144" s="2">
        <f t="shared" si="22"/>
        <v>404.63164</v>
      </c>
      <c r="H1144" s="2">
        <f t="shared" si="23"/>
        <v>0.35999999999989996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279235.03999999998</v>
      </c>
      <c r="D1148" s="1">
        <f>BILANCA!E170</f>
        <v>325675.74</v>
      </c>
      <c r="E1148" s="1">
        <v>0</v>
      </c>
      <c r="F1148" s="1">
        <v>0</v>
      </c>
      <c r="G1148" s="2">
        <f t="shared" si="22"/>
        <v>153546.7758</v>
      </c>
      <c r="H1148" s="2">
        <f t="shared" si="2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279235.03999999998</v>
      </c>
      <c r="D1151" s="1">
        <f>BILANCA!E173</f>
        <v>325675.74</v>
      </c>
      <c r="E1151" s="1">
        <v>0</v>
      </c>
      <c r="F1151" s="1">
        <v>0</v>
      </c>
      <c r="G1151" s="2">
        <f t="shared" si="22"/>
        <v>156338.53536000001</v>
      </c>
      <c r="H1151" s="2">
        <f t="shared" si="2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9820396.0299999993</v>
      </c>
      <c r="D1152" s="1">
        <f>BILANCA!E175</f>
        <v>10881731.780000001</v>
      </c>
      <c r="E1152" s="1">
        <v>0</v>
      </c>
      <c r="F1152" s="1">
        <v>0</v>
      </c>
      <c r="G1152" s="2">
        <f t="shared" si="22"/>
        <v>5337672.2707100008</v>
      </c>
      <c r="H1152" s="2">
        <f t="shared" si="23"/>
        <v>0.24999999813735485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397686.12000000005</v>
      </c>
      <c r="D1153" s="1">
        <f>BILANCA!E176</f>
        <v>424817.07999999996</v>
      </c>
      <c r="E1153" s="1">
        <v>0</v>
      </c>
      <c r="F1153" s="1">
        <v>0</v>
      </c>
      <c r="G1153" s="2">
        <f t="shared" si="22"/>
        <v>212044.44760000001</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397588.42000000004</v>
      </c>
      <c r="D1154" s="1">
        <f>BILANCA!E177</f>
        <v>424652.94999999995</v>
      </c>
      <c r="E1154" s="1">
        <v>0</v>
      </c>
      <c r="F1154" s="1">
        <v>0</v>
      </c>
      <c r="G1154" s="2">
        <f t="shared" si="22"/>
        <v>213218.92872000003</v>
      </c>
      <c r="H1154" s="2">
        <f t="shared" si="23"/>
        <v>0.47000000008847564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281310.77</v>
      </c>
      <c r="D1155" s="1">
        <f>BILANCA!E178</f>
        <v>327751.46999999997</v>
      </c>
      <c r="E1155" s="1">
        <v>0</v>
      </c>
      <c r="F1155" s="1">
        <v>0</v>
      </c>
      <c r="G1155" s="2">
        <f t="shared" si="22"/>
        <v>161131.95812</v>
      </c>
      <c r="H1155" s="2">
        <f t="shared" si="23"/>
        <v>0.69999999995343387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44924.25</v>
      </c>
      <c r="D1156" s="1">
        <f>BILANCA!E179</f>
        <v>53564.47</v>
      </c>
      <c r="E1156" s="1">
        <v>0</v>
      </c>
      <c r="F1156" s="1">
        <v>0</v>
      </c>
      <c r="G1156" s="2">
        <f t="shared" si="22"/>
        <v>26305.201869999997</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422.34</v>
      </c>
      <c r="D1157" s="1">
        <f>BILANCA!E180</f>
        <v>342.96</v>
      </c>
      <c r="E1157" s="1">
        <v>0</v>
      </c>
      <c r="F1157" s="1">
        <v>0</v>
      </c>
      <c r="G1157" s="2">
        <f t="shared" si="22"/>
        <v>192.83723999999998</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422.34</v>
      </c>
      <c r="D1160" s="1">
        <f>BILANCA!E183</f>
        <v>342.96</v>
      </c>
      <c r="E1160" s="1">
        <v>0</v>
      </c>
      <c r="F1160" s="1">
        <v>0</v>
      </c>
      <c r="G1160" s="2">
        <f t="shared" si="22"/>
        <v>196.16201999999998</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70931.06</v>
      </c>
      <c r="D1165" s="1">
        <f>BILANCA!E188</f>
        <v>42994.05</v>
      </c>
      <c r="E1165" s="1">
        <v>0</v>
      </c>
      <c r="F1165" s="1">
        <v>0</v>
      </c>
      <c r="G1165" s="2">
        <f t="shared" si="22"/>
        <v>28559.287120000001</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97.7</v>
      </c>
      <c r="D1166" s="1">
        <f>BILANCA!E189</f>
        <v>164.13</v>
      </c>
      <c r="E1166" s="1">
        <v>0</v>
      </c>
      <c r="F1166" s="1">
        <v>0</v>
      </c>
      <c r="G1166" s="2">
        <f t="shared" si="22"/>
        <v>77.950680000000006</v>
      </c>
      <c r="H1166" s="2">
        <f t="shared" si="23"/>
        <v>0.42999999999999261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9422709.9100000001</v>
      </c>
      <c r="D1214" s="1">
        <f>BILANCA!E237</f>
        <v>10456914.700000001</v>
      </c>
      <c r="E1214" s="1">
        <v>0</v>
      </c>
      <c r="F1214" s="1">
        <v>0</v>
      </c>
      <c r="G1214" s="2">
        <f t="shared" si="22"/>
        <v>7007740.5806100015</v>
      </c>
      <c r="H1214" s="2">
        <f t="shared" si="23"/>
        <v>0.3899999987334013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9184590.7899999991</v>
      </c>
      <c r="D1215" s="1">
        <f>BILANCA!E238</f>
        <v>10197680.33</v>
      </c>
      <c r="E1215" s="1">
        <v>0</v>
      </c>
      <c r="F1215" s="1">
        <v>0</v>
      </c>
      <c r="G1215" s="2">
        <f t="shared" si="22"/>
        <v>6862548.7364000008</v>
      </c>
      <c r="H1215" s="2">
        <f t="shared" si="23"/>
        <v>0.54000000096857548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9184590.7899999991</v>
      </c>
      <c r="D1216" s="1">
        <f>BILANCA!E239</f>
        <v>10197680.33</v>
      </c>
      <c r="E1216" s="1">
        <v>0</v>
      </c>
      <c r="F1216" s="1">
        <v>0</v>
      </c>
      <c r="G1216" s="2">
        <f t="shared" si="22"/>
        <v>6892128.6878500003</v>
      </c>
      <c r="H1216" s="2">
        <f t="shared" si="23"/>
        <v>0.54000000096857548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9184590.7899999991</v>
      </c>
      <c r="D1218" s="1">
        <f>BILANCA!E241</f>
        <v>10197680.33</v>
      </c>
      <c r="E1218" s="1">
        <v>0</v>
      </c>
      <c r="F1218" s="1">
        <v>0</v>
      </c>
      <c r="G1218" s="2">
        <f t="shared" si="22"/>
        <v>6951288.5907499995</v>
      </c>
      <c r="H1218" s="2">
        <f t="shared" si="23"/>
        <v>0.54000000096857548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200558.32</v>
      </c>
      <c r="D1222" s="1">
        <f>BILANCA!E245</f>
        <v>219671.15</v>
      </c>
      <c r="E1222" s="1">
        <v>0</v>
      </c>
      <c r="F1222" s="1">
        <v>0</v>
      </c>
      <c r="G1222" s="2">
        <f t="shared" si="22"/>
        <v>152936.24818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200558.32</v>
      </c>
      <c r="D1223" s="1">
        <f>BILANCA!E246</f>
        <v>219671.15</v>
      </c>
      <c r="E1223" s="1">
        <v>0</v>
      </c>
      <c r="F1223" s="1">
        <v>0</v>
      </c>
      <c r="G1223" s="2">
        <f t="shared" si="22"/>
        <v>153576.1488</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200558.32</v>
      </c>
      <c r="D1224" s="1">
        <f>BILANCA!E247</f>
        <v>219671.15</v>
      </c>
      <c r="E1224" s="1">
        <v>0</v>
      </c>
      <c r="F1224" s="1">
        <v>0</v>
      </c>
      <c r="G1224" s="2">
        <f t="shared" si="22"/>
        <v>154216.04942</v>
      </c>
      <c r="H1224" s="2">
        <f t="shared" si="23"/>
        <v>0.47000000000116415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36223.49</v>
      </c>
      <c r="D1232" s="1">
        <f>BILANCA!E255</f>
        <v>38975.269999999997</v>
      </c>
      <c r="E1232" s="1">
        <v>0</v>
      </c>
      <c r="F1232" s="1">
        <v>0</v>
      </c>
      <c r="G1232" s="2">
        <f t="shared" si="22"/>
        <v>28429.333469999998</v>
      </c>
      <c r="H1232" s="2">
        <f t="shared" si="23"/>
        <v>0.75999999999476131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1337.31</v>
      </c>
      <c r="D1233" s="1">
        <f>BILANCA!E256</f>
        <v>587.95000000000005</v>
      </c>
      <c r="E1233" s="1">
        <v>0</v>
      </c>
      <c r="F1233" s="1">
        <v>0</v>
      </c>
      <c r="G1233" s="2">
        <f t="shared" si="22"/>
        <v>628.30250000000001</v>
      </c>
      <c r="H1233" s="2">
        <f t="shared" si="23"/>
        <v>0.35999999999989996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42255.37</v>
      </c>
      <c r="D1236" s="1">
        <f>BILANCA!E259</f>
        <v>43236.75</v>
      </c>
      <c r="E1236" s="1">
        <v>0</v>
      </c>
      <c r="F1236" s="1">
        <v>0</v>
      </c>
      <c r="G1236" s="2">
        <f t="shared" si="22"/>
        <v>32568.404110000003</v>
      </c>
      <c r="H1236" s="2">
        <f t="shared" si="23"/>
        <v>0.62000000000261934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42255.37</v>
      </c>
      <c r="D1237" s="1">
        <f>BILANCA!E260</f>
        <v>43236.75</v>
      </c>
      <c r="E1237" s="1">
        <v>0</v>
      </c>
      <c r="F1237" s="1">
        <v>0</v>
      </c>
      <c r="G1237" s="2">
        <f t="shared" si="22"/>
        <v>32697.132980000002</v>
      </c>
      <c r="H1237" s="2">
        <f t="shared" si="23"/>
        <v>0.62000000000261934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6990.73</v>
      </c>
      <c r="D1240" s="1">
        <f>BILANCA!E264</f>
        <v>13785.37</v>
      </c>
      <c r="E1240" s="1">
        <v>0</v>
      </c>
      <c r="F1240" s="1">
        <v>0</v>
      </c>
      <c r="G1240" s="2">
        <f t="shared" si="22"/>
        <v>8882.2977900000005</v>
      </c>
      <c r="H1240" s="2">
        <f t="shared" si="23"/>
        <v>0.64000000000123691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36876.400000000001</v>
      </c>
      <c r="D1241" s="1">
        <f>BILANCA!E265</f>
        <v>33917.589999999997</v>
      </c>
      <c r="E1241" s="1">
        <v>0</v>
      </c>
      <c r="F1241" s="1">
        <v>0</v>
      </c>
      <c r="G1241" s="2">
        <f t="shared" si="22"/>
        <v>27015.587639999998</v>
      </c>
      <c r="H1241" s="2">
        <f t="shared" si="23"/>
        <v>0.81000000000494765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1337.32</v>
      </c>
      <c r="D1243" s="1">
        <f>BILANCA!E267</f>
        <v>587.96</v>
      </c>
      <c r="E1243" s="1">
        <v>0</v>
      </c>
      <c r="F1243" s="1">
        <v>0</v>
      </c>
      <c r="G1243" s="2">
        <f t="shared" si="24"/>
        <v>653.44240000000002</v>
      </c>
      <c r="H1243" s="2">
        <f t="shared" si="23"/>
        <v>0.35999999999989996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64941.279999999999</v>
      </c>
      <c r="D1244" s="1">
        <f>BILANCA!E268</f>
        <v>29837.67</v>
      </c>
      <c r="E1244" s="1">
        <v>0</v>
      </c>
      <c r="F1244" s="1">
        <v>0</v>
      </c>
      <c r="G1244" s="2">
        <f t="shared" si="24"/>
        <v>32524.937819999999</v>
      </c>
      <c r="H1244" s="2">
        <f t="shared" si="23"/>
        <v>0.61000000000058208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1057.45</v>
      </c>
      <c r="D1245" s="1">
        <f>BILANCA!E269</f>
        <v>409</v>
      </c>
      <c r="E1245" s="1">
        <v>0</v>
      </c>
      <c r="F1245" s="1">
        <v>0</v>
      </c>
      <c r="G1245" s="2">
        <f t="shared" si="24"/>
        <v>491.36790000000008</v>
      </c>
      <c r="H1245" s="2">
        <f t="shared" si="23"/>
        <v>0.45000000000004547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302.07</v>
      </c>
      <c r="D1247" s="1">
        <f>BILANCA!E271</f>
        <v>507.17</v>
      </c>
      <c r="E1247" s="1">
        <v>0</v>
      </c>
      <c r="F1247" s="1">
        <v>0</v>
      </c>
      <c r="G1247" s="2">
        <f t="shared" si="24"/>
        <v>347.53224000000006</v>
      </c>
      <c r="H1247" s="2">
        <f t="shared" si="23"/>
        <v>0.24000000000000909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4476.68</v>
      </c>
      <c r="D1263" s="1">
        <f>BILANCA!E287</f>
        <v>6204.45</v>
      </c>
      <c r="E1263" s="1">
        <v>0</v>
      </c>
      <c r="F1263" s="1">
        <v>0</v>
      </c>
      <c r="G1263" s="2">
        <f t="shared" si="24"/>
        <v>4727.9624000000003</v>
      </c>
      <c r="H1263" s="2">
        <f t="shared" si="23"/>
        <v>0.76999999999952706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393111.74</v>
      </c>
      <c r="D1264" s="1">
        <f>BILANCA!E288</f>
        <v>418448.5</v>
      </c>
      <c r="E1264" s="1">
        <v>0</v>
      </c>
      <c r="F1264" s="1">
        <v>0</v>
      </c>
      <c r="G1264" s="2">
        <f t="shared" si="24"/>
        <v>345632.45594000001</v>
      </c>
      <c r="H1264" s="2">
        <f t="shared" si="23"/>
        <v>0.76000000000931323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14.22</v>
      </c>
      <c r="D1265" s="1">
        <f>BILANCA!E289</f>
        <v>0</v>
      </c>
      <c r="E1265" s="1">
        <v>0</v>
      </c>
      <c r="F1265" s="1">
        <v>0</v>
      </c>
      <c r="G1265" s="2">
        <f t="shared" si="24"/>
        <v>4.01004</v>
      </c>
      <c r="H1265" s="2">
        <f t="shared" si="23"/>
        <v>0.22000000000000064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83.48</v>
      </c>
      <c r="D1266" s="1">
        <f>BILANCA!E290</f>
        <v>164.13</v>
      </c>
      <c r="E1266" s="1">
        <v>0</v>
      </c>
      <c r="F1266" s="1">
        <v>0</v>
      </c>
      <c r="G1266" s="2">
        <f t="shared" si="24"/>
        <v>116.52241999999998</v>
      </c>
      <c r="H1266" s="2">
        <f t="shared" si="23"/>
        <v>0.60999999999999943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64941.279999999999</v>
      </c>
      <c r="D1278" s="1">
        <f>BILANCA!E302</f>
        <v>29837.67</v>
      </c>
      <c r="E1278" s="1">
        <v>0</v>
      </c>
      <c r="F1278" s="1">
        <v>0</v>
      </c>
      <c r="G1278" s="2">
        <f t="shared" si="24"/>
        <v>36761.902900000001</v>
      </c>
      <c r="H1278" s="2">
        <f t="shared" si="23"/>
        <v>0.61000000000058208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3739120.64</v>
      </c>
      <c r="D1299" s="6">
        <f>'RAS-funkcijski'!E5</f>
        <v>4496292.43</v>
      </c>
      <c r="E1299" s="6">
        <v>0</v>
      </c>
      <c r="F1299" s="6">
        <v>0</v>
      </c>
      <c r="G1299" s="7">
        <f t="shared" si="24"/>
        <v>12731.7055</v>
      </c>
      <c r="H1299" s="7">
        <f t="shared" si="23"/>
        <v>0.78999999957159162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3739120.64</v>
      </c>
      <c r="D1307" s="1">
        <f>'RAS-funkcijski'!E13</f>
        <v>4496292.43</v>
      </c>
      <c r="E1307" s="1">
        <v>0</v>
      </c>
      <c r="F1307" s="1">
        <v>0</v>
      </c>
      <c r="G1307" s="2">
        <f t="shared" si="24"/>
        <v>114585.3495</v>
      </c>
      <c r="H1307" s="2">
        <f t="shared" si="23"/>
        <v>0.78999999957159162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3739120.64</v>
      </c>
      <c r="D1310" s="1">
        <f>'RAS-funkcijski'!E16</f>
        <v>4496292.43</v>
      </c>
      <c r="E1310" s="1">
        <v>0</v>
      </c>
      <c r="F1310" s="1">
        <v>0</v>
      </c>
      <c r="G1310" s="2">
        <f t="shared" si="24"/>
        <v>152780.46599999999</v>
      </c>
      <c r="H1310" s="2">
        <f t="shared" si="23"/>
        <v>0.78999999957159162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3739120.64</v>
      </c>
      <c r="D1435" s="13">
        <f>'RAS-funkcijski'!E141</f>
        <v>4496292.43</v>
      </c>
      <c r="E1435" s="13">
        <v>0</v>
      </c>
      <c r="F1435" s="13">
        <v>0</v>
      </c>
      <c r="G1435" s="14">
        <f t="shared" si="24"/>
        <v>1744243.6535</v>
      </c>
      <c r="H1435" s="14">
        <f t="shared" si="27"/>
        <v>0.78999999957159162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4781.1499999999996</v>
      </c>
      <c r="E1436" s="6">
        <v>0</v>
      </c>
      <c r="F1436" s="6">
        <v>0</v>
      </c>
      <c r="G1436" s="7">
        <f t="shared" si="24"/>
        <v>9.5622999999999987</v>
      </c>
      <c r="H1436" s="7">
        <f t="shared" si="27"/>
        <v>0.1499999999996362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4781.1499999999996</v>
      </c>
      <c r="E1453" s="1">
        <v>0</v>
      </c>
      <c r="F1453" s="1">
        <v>0</v>
      </c>
      <c r="G1453" s="2">
        <f t="shared" si="24"/>
        <v>172.12139999999997</v>
      </c>
      <c r="H1453" s="2">
        <f t="shared" si="27"/>
        <v>0.1499999999996362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4181.38</v>
      </c>
      <c r="E1454" s="1">
        <v>0</v>
      </c>
      <c r="F1454" s="1">
        <v>0</v>
      </c>
      <c r="G1454" s="2">
        <f t="shared" si="24"/>
        <v>158.89243999999999</v>
      </c>
      <c r="H1454" s="2">
        <f t="shared" si="27"/>
        <v>0.38000000000010914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998.2</v>
      </c>
      <c r="E1456" s="1">
        <v>0</v>
      </c>
      <c r="F1456" s="1">
        <v>0</v>
      </c>
      <c r="G1456" s="2">
        <f t="shared" si="24"/>
        <v>41.924400000000006</v>
      </c>
      <c r="H1456" s="2">
        <f t="shared" si="27"/>
        <v>0.20000000000004547</v>
      </c>
      <c r="I1456" s="10">
        <f t="shared" si="30"/>
        <v>8.3848800000019068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3183.18</v>
      </c>
      <c r="E1460" s="1">
        <v>0</v>
      </c>
      <c r="F1460" s="1">
        <v>0</v>
      </c>
      <c r="G1460" s="2">
        <f t="shared" si="24"/>
        <v>159.15899999999999</v>
      </c>
      <c r="H1460" s="2">
        <f t="shared" si="27"/>
        <v>0.17999999999983629</v>
      </c>
      <c r="I1460" s="10">
        <f t="shared" si="30"/>
        <v>28.648619999973942</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599.77</v>
      </c>
      <c r="E1461" s="1">
        <v>0</v>
      </c>
      <c r="F1461" s="1">
        <v>0</v>
      </c>
      <c r="G1461" s="2">
        <f t="shared" si="24"/>
        <v>31.188039999999997</v>
      </c>
      <c r="H1461" s="2">
        <f t="shared" si="27"/>
        <v>0.23000000000001819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599.77</v>
      </c>
      <c r="E1467" s="1">
        <v>0</v>
      </c>
      <c r="F1467" s="1">
        <v>0</v>
      </c>
      <c r="G1467" s="2">
        <f t="shared" si="24"/>
        <v>38.385280000000002</v>
      </c>
      <c r="H1467" s="2">
        <f t="shared" si="27"/>
        <v>0.23000000000001819</v>
      </c>
      <c r="I1467" s="10">
        <f t="shared" si="31"/>
        <v>8.8286144000006992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397686.12</v>
      </c>
      <c r="D1480" s="6"/>
      <c r="E1480" s="6">
        <v>0</v>
      </c>
      <c r="F1480" s="6">
        <v>0</v>
      </c>
      <c r="G1480" s="7">
        <f t="shared" ref="G1480:G1580" si="34">B1480/1000*C1480</f>
        <v>397.68612000000002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4835330.47</v>
      </c>
      <c r="D1481" s="1">
        <v>0</v>
      </c>
      <c r="E1481" s="1">
        <v>0</v>
      </c>
      <c r="F1481" s="1">
        <v>0</v>
      </c>
      <c r="G1481" s="2">
        <f t="shared" si="34"/>
        <v>9670.6609399999998</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15721.87</v>
      </c>
      <c r="D1482" s="1">
        <v>0</v>
      </c>
      <c r="E1482" s="1">
        <v>0</v>
      </c>
      <c r="F1482" s="1">
        <v>0</v>
      </c>
      <c r="G1482" s="2">
        <f t="shared" si="34"/>
        <v>47.165610000000001</v>
      </c>
      <c r="H1482" s="2">
        <f t="shared" si="35"/>
        <v>0.12999999999919964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4777445.08</v>
      </c>
      <c r="D1483" s="1">
        <v>0</v>
      </c>
      <c r="E1483" s="1">
        <v>0</v>
      </c>
      <c r="F1483" s="1">
        <v>0</v>
      </c>
      <c r="G1483" s="2">
        <f t="shared" si="34"/>
        <v>19109.780320000002</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3879459.82</v>
      </c>
      <c r="D1484" s="1">
        <v>0</v>
      </c>
      <c r="E1484" s="1">
        <v>0</v>
      </c>
      <c r="F1484" s="1">
        <v>0</v>
      </c>
      <c r="G1484" s="2">
        <f t="shared" si="34"/>
        <v>19397.2991</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667573.01</v>
      </c>
      <c r="D1485" s="1">
        <v>0</v>
      </c>
      <c r="E1485" s="1">
        <v>0</v>
      </c>
      <c r="F1485" s="1">
        <v>0</v>
      </c>
      <c r="G1485" s="2">
        <f t="shared" si="34"/>
        <v>4005.43806</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3046.95</v>
      </c>
      <c r="D1486" s="1">
        <v>0</v>
      </c>
      <c r="E1486" s="1">
        <v>0</v>
      </c>
      <c r="F1486" s="1">
        <v>0</v>
      </c>
      <c r="G1486" s="2">
        <f t="shared" si="34"/>
        <v>21.32865</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1128</v>
      </c>
      <c r="D1489" s="1">
        <v>0</v>
      </c>
      <c r="E1489" s="1">
        <v>0</v>
      </c>
      <c r="F1489" s="1">
        <v>0</v>
      </c>
      <c r="G1489" s="2">
        <f t="shared" si="34"/>
        <v>11.28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226237.3</v>
      </c>
      <c r="D1491" s="1">
        <v>0</v>
      </c>
      <c r="E1491" s="1">
        <v>0</v>
      </c>
      <c r="F1491" s="1">
        <v>0</v>
      </c>
      <c r="G1491" s="2">
        <f t="shared" si="34"/>
        <v>2714.8476000000001</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42163.519999999997</v>
      </c>
      <c r="D1492" s="1">
        <v>0</v>
      </c>
      <c r="E1492" s="1">
        <v>0</v>
      </c>
      <c r="F1492" s="1">
        <v>0</v>
      </c>
      <c r="G1492" s="2">
        <f t="shared" si="34"/>
        <v>548.1257599999999</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4808199.51</v>
      </c>
      <c r="D1499" s="1">
        <v>0</v>
      </c>
      <c r="E1499" s="1">
        <v>0</v>
      </c>
      <c r="F1499" s="1">
        <v>0</v>
      </c>
      <c r="G1499" s="2">
        <f t="shared" si="34"/>
        <v>96163.9902</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50767.89</v>
      </c>
      <c r="D1500" s="1">
        <v>0</v>
      </c>
      <c r="E1500" s="1">
        <v>0</v>
      </c>
      <c r="F1500" s="1">
        <v>0</v>
      </c>
      <c r="G1500" s="2">
        <f t="shared" si="34"/>
        <v>1066.1256900000001</v>
      </c>
      <c r="H1500" s="2">
        <f t="shared" si="35"/>
        <v>0.11000000000058208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4715334.53</v>
      </c>
      <c r="D1501" s="1">
        <v>0</v>
      </c>
      <c r="E1501" s="1">
        <v>0</v>
      </c>
      <c r="F1501" s="1">
        <v>0</v>
      </c>
      <c r="G1501" s="2">
        <f t="shared" si="34"/>
        <v>103737.35966</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3833019.12</v>
      </c>
      <c r="D1502" s="1">
        <v>0</v>
      </c>
      <c r="E1502" s="1">
        <v>0</v>
      </c>
      <c r="F1502" s="1">
        <v>0</v>
      </c>
      <c r="G1502" s="2">
        <f t="shared" si="34"/>
        <v>88159.439759999994</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658932.79</v>
      </c>
      <c r="D1503" s="1">
        <v>0</v>
      </c>
      <c r="E1503" s="1">
        <v>0</v>
      </c>
      <c r="F1503" s="1">
        <v>0</v>
      </c>
      <c r="G1503" s="2">
        <f t="shared" si="34"/>
        <v>15814.386960000002</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3126.33</v>
      </c>
      <c r="D1504" s="1">
        <v>0</v>
      </c>
      <c r="E1504" s="1">
        <v>0</v>
      </c>
      <c r="F1504" s="1">
        <v>0</v>
      </c>
      <c r="G1504" s="2">
        <f t="shared" si="34"/>
        <v>78.15825000000001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1128</v>
      </c>
      <c r="D1507" s="1">
        <v>0</v>
      </c>
      <c r="E1507" s="1">
        <v>0</v>
      </c>
      <c r="F1507" s="1">
        <v>0</v>
      </c>
      <c r="G1507" s="2">
        <f t="shared" si="34"/>
        <v>31.584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219128.29</v>
      </c>
      <c r="D1509" s="1">
        <v>0</v>
      </c>
      <c r="E1509" s="1">
        <v>0</v>
      </c>
      <c r="F1509" s="1">
        <v>0</v>
      </c>
      <c r="G1509" s="2">
        <f t="shared" si="34"/>
        <v>6573.8486999999996</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42097.09</v>
      </c>
      <c r="D1510" s="1">
        <v>0</v>
      </c>
      <c r="E1510" s="1">
        <v>0</v>
      </c>
      <c r="F1510" s="1">
        <v>0</v>
      </c>
      <c r="G1510" s="2">
        <f t="shared" si="34"/>
        <v>1305.0097899999998</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424817.08000000007</v>
      </c>
      <c r="D1517" s="1">
        <v>0</v>
      </c>
      <c r="E1517" s="1">
        <v>0</v>
      </c>
      <c r="F1517" s="1">
        <v>0</v>
      </c>
      <c r="G1517" s="2">
        <f t="shared" si="34"/>
        <v>16143.049040000002</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6204.45</v>
      </c>
      <c r="D1518" s="1">
        <v>0</v>
      </c>
      <c r="E1518" s="1">
        <v>0</v>
      </c>
      <c r="F1518" s="1">
        <v>0</v>
      </c>
      <c r="G1518" s="2">
        <f t="shared" si="34"/>
        <v>241.97354999999999</v>
      </c>
      <c r="H1518" s="2">
        <f t="shared" si="35"/>
        <v>0.4499999999998181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6204.45</v>
      </c>
      <c r="D1524" s="1">
        <v>0</v>
      </c>
      <c r="E1524" s="1">
        <v>0</v>
      </c>
      <c r="F1524" s="1">
        <v>0</v>
      </c>
      <c r="G1524" s="2">
        <f t="shared" si="34"/>
        <v>279.20024999999998</v>
      </c>
      <c r="H1524" s="2">
        <f t="shared" si="35"/>
        <v>0.4499999999998181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6204.45</v>
      </c>
      <c r="D1530" s="1">
        <v>0</v>
      </c>
      <c r="E1530" s="1">
        <v>0</v>
      </c>
      <c r="F1530" s="1">
        <v>0</v>
      </c>
      <c r="G1530" s="2">
        <f t="shared" si="34"/>
        <v>316.42694999999998</v>
      </c>
      <c r="H1530" s="2">
        <f t="shared" si="35"/>
        <v>0.4499999999998181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6204.45</v>
      </c>
      <c r="D1531" s="1">
        <v>0</v>
      </c>
      <c r="E1531" s="1">
        <v>0</v>
      </c>
      <c r="F1531" s="1">
        <v>0</v>
      </c>
      <c r="G1531" s="2">
        <f t="shared" si="34"/>
        <v>322.63139999999999</v>
      </c>
      <c r="H1531" s="2">
        <f t="shared" si="35"/>
        <v>0.4499999999998181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418612.63</v>
      </c>
      <c r="D1576" s="1">
        <v>0</v>
      </c>
      <c r="E1576" s="1">
        <v>0</v>
      </c>
      <c r="F1576" s="1">
        <v>0</v>
      </c>
      <c r="G1576" s="2">
        <f t="shared" si="34"/>
        <v>40605.425110000004</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29895.26</v>
      </c>
      <c r="D1577" s="1">
        <v>0</v>
      </c>
      <c r="E1577" s="1">
        <v>0</v>
      </c>
      <c r="F1577" s="1">
        <v>0</v>
      </c>
      <c r="G1577" s="2">
        <f t="shared" si="34"/>
        <v>2929.7354799999998</v>
      </c>
      <c r="H1577" s="2">
        <f t="shared" si="35"/>
        <v>0.25999999999839929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388553.24</v>
      </c>
      <c r="D1578" s="1">
        <v>0</v>
      </c>
      <c r="E1578" s="1">
        <v>0</v>
      </c>
      <c r="F1578" s="1">
        <v>0</v>
      </c>
      <c r="G1578" s="2">
        <f t="shared" si="34"/>
        <v>38466.770759999999</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164.13</v>
      </c>
      <c r="D1579" s="1">
        <v>0</v>
      </c>
      <c r="E1579" s="1">
        <v>0</v>
      </c>
      <c r="F1579" s="1">
        <v>0</v>
      </c>
      <c r="G1579" s="2">
        <f t="shared" si="34"/>
        <v>16.413</v>
      </c>
      <c r="H1579" s="2">
        <f t="shared" si="35"/>
        <v>0.12999999999999545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21869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3892802.16</v>
      </c>
      <c r="I16" s="170">
        <f>'PR-RAS'!E6</f>
        <v>4515142.97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3713677.0200000005</v>
      </c>
      <c r="I17" s="170">
        <f>'PR-RAS'!E151</f>
        <v>4461778.63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200558.31999999972</v>
      </c>
      <c r="I18" s="170">
        <f>'PR-RAS'!E645</f>
        <v>219671.15000000008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9149947.629999999</v>
      </c>
      <c r="I20" s="173">
        <f>BILANCA!E7</f>
        <v>10160132.779999999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670448.39999999991</v>
      </c>
      <c r="I21" s="175">
        <f>BILANCA!E68</f>
        <v>721599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397686.12000000005</v>
      </c>
      <c r="I22" s="175">
        <f>BILANCA!E176</f>
        <v>424817.07999999996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9422709.9100000001</v>
      </c>
      <c r="I23" s="177">
        <f>BILANCA!E237</f>
        <v>10456914.700000001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3739120.64</v>
      </c>
      <c r="I24" s="173">
        <f>'RAS-funkcijski'!E5</f>
        <v>4496292.43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3739120.64</v>
      </c>
      <c r="I28" s="179">
        <f>'RAS-funkcijski'!E141</f>
        <v>4496292.43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4781.1499999999996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4781.1499999999996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397686.12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424817.08000000007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6204.45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418612.63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9" zoomScaleNormal="100" workbookViewId="0">
      <selection activeCell="B186" sqref="B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3892802.16</v>
      </c>
      <c r="E6" s="51">
        <f>E7+E44+E50+E82+E106+E124+E133+E139</f>
        <v>4515142.97</v>
      </c>
      <c r="F6" s="52">
        <f t="shared" ref="F6:F131" si="0">IF(D6&lt;&gt;0,IF(E6/D6&gt;=100,"&gt;&gt;100",E6/D6*100),"-")</f>
        <v>115.98696220411055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118476.07</v>
      </c>
      <c r="E50" s="51">
        <f>E51+E54+E59+E62+E65+E68+E71+E74+E77</f>
        <v>6815</v>
      </c>
      <c r="F50" s="52">
        <f t="shared" si="0"/>
        <v>5.752216460252269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118476.07</v>
      </c>
      <c r="E77" s="51">
        <f t="shared" si="18"/>
        <v>6815</v>
      </c>
      <c r="F77" s="52">
        <f t="shared" si="0"/>
        <v>5.752216460252269</v>
      </c>
    </row>
    <row r="78" spans="1:6" ht="12.75" customHeight="1" x14ac:dyDescent="0.2">
      <c r="A78" s="53">
        <v>6391</v>
      </c>
      <c r="B78" s="85" t="s">
        <v>202</v>
      </c>
      <c r="C78" s="50" t="s">
        <v>203</v>
      </c>
      <c r="D78" s="242">
        <v>38846.07</v>
      </c>
      <c r="E78" s="242">
        <v>6815</v>
      </c>
      <c r="F78" s="52">
        <f t="shared" si="0"/>
        <v>17.5436022228246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79630</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6358.01</v>
      </c>
      <c r="E82" s="51">
        <f t="shared" si="19"/>
        <v>7957.5199999999995</v>
      </c>
      <c r="F82" s="52">
        <f t="shared" si="0"/>
        <v>125.15739987826377</v>
      </c>
    </row>
    <row r="83" spans="1:6" ht="12.75" customHeight="1" x14ac:dyDescent="0.2">
      <c r="A83" s="53">
        <v>641</v>
      </c>
      <c r="B83" s="85" t="s">
        <v>212</v>
      </c>
      <c r="C83" s="50" t="s">
        <v>213</v>
      </c>
      <c r="D83" s="51">
        <f t="shared" ref="D83:E83" si="20">SUM(D84:D90)</f>
        <v>6358.01</v>
      </c>
      <c r="E83" s="51">
        <f t="shared" si="20"/>
        <v>7957.5199999999995</v>
      </c>
      <c r="F83" s="52">
        <f t="shared" si="0"/>
        <v>125.15739987826377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12.36</v>
      </c>
      <c r="E85" s="242">
        <v>31.12</v>
      </c>
      <c r="F85" s="52">
        <f t="shared" si="0"/>
        <v>251.7799352750809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8.15</v>
      </c>
      <c r="E87" s="242"/>
      <c r="F87" s="52">
        <f t="shared" si="0"/>
        <v>0</v>
      </c>
    </row>
    <row r="88" spans="1:6" ht="12.75" customHeight="1" x14ac:dyDescent="0.2">
      <c r="A88" s="53">
        <v>6416</v>
      </c>
      <c r="B88" s="85" t="s">
        <v>222</v>
      </c>
      <c r="C88" s="50" t="s">
        <v>223</v>
      </c>
      <c r="D88" s="242">
        <v>6337.5</v>
      </c>
      <c r="E88" s="242">
        <v>7926.4</v>
      </c>
      <c r="F88" s="52">
        <f t="shared" si="0"/>
        <v>125.07140039447731</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542845.64999999991</v>
      </c>
      <c r="E124" s="51">
        <f t="shared" si="27"/>
        <v>623035.44999999995</v>
      </c>
      <c r="F124" s="52">
        <f t="shared" si="0"/>
        <v>114.77211800444567</v>
      </c>
    </row>
    <row r="125" spans="1:6" ht="12.75" customHeight="1" x14ac:dyDescent="0.2">
      <c r="A125" s="53">
        <v>661</v>
      </c>
      <c r="B125" s="86" t="s">
        <v>296</v>
      </c>
      <c r="C125" s="50" t="s">
        <v>297</v>
      </c>
      <c r="D125" s="51">
        <f t="shared" ref="D125:E125" si="28">SUM(D126:D127)</f>
        <v>438885.64999999997</v>
      </c>
      <c r="E125" s="51">
        <f t="shared" si="28"/>
        <v>513641.95</v>
      </c>
      <c r="F125" s="52">
        <f t="shared" si="0"/>
        <v>117.03320671341157</v>
      </c>
    </row>
    <row r="126" spans="1:6" ht="12.75" customHeight="1" x14ac:dyDescent="0.2">
      <c r="A126" s="53">
        <v>6614</v>
      </c>
      <c r="B126" s="86" t="s">
        <v>298</v>
      </c>
      <c r="C126" s="50" t="s">
        <v>299</v>
      </c>
      <c r="D126" s="242">
        <v>23624.91</v>
      </c>
      <c r="E126" s="242">
        <v>31882.51</v>
      </c>
      <c r="F126" s="52">
        <f t="shared" si="0"/>
        <v>134.9529373868514</v>
      </c>
    </row>
    <row r="127" spans="1:6" ht="12.75" customHeight="1" x14ac:dyDescent="0.2">
      <c r="A127" s="53">
        <v>6615</v>
      </c>
      <c r="B127" s="86" t="s">
        <v>300</v>
      </c>
      <c r="C127" s="50" t="s">
        <v>301</v>
      </c>
      <c r="D127" s="242">
        <v>415260.74</v>
      </c>
      <c r="E127" s="242">
        <v>481759.44</v>
      </c>
      <c r="F127" s="52">
        <f t="shared" si="0"/>
        <v>116.01372188471272</v>
      </c>
    </row>
    <row r="128" spans="1:6" ht="24" x14ac:dyDescent="0.2">
      <c r="A128" s="53">
        <v>663</v>
      </c>
      <c r="B128" s="231" t="s">
        <v>302</v>
      </c>
      <c r="C128" s="50" t="s">
        <v>303</v>
      </c>
      <c r="D128" s="51">
        <f t="shared" ref="D128:E128" si="29">SUM(D129:D132)</f>
        <v>103960</v>
      </c>
      <c r="E128" s="51">
        <f t="shared" si="29"/>
        <v>109393.5</v>
      </c>
      <c r="F128" s="52">
        <f t="shared" si="0"/>
        <v>105.22652943439785</v>
      </c>
    </row>
    <row r="129" spans="1:6" ht="12.75" customHeight="1" x14ac:dyDescent="0.2">
      <c r="A129" s="53">
        <v>6631</v>
      </c>
      <c r="B129" s="86" t="s">
        <v>304</v>
      </c>
      <c r="C129" s="50" t="s">
        <v>305</v>
      </c>
      <c r="D129" s="242">
        <v>103960</v>
      </c>
      <c r="E129" s="242">
        <v>109393.5</v>
      </c>
      <c r="F129" s="52">
        <f t="shared" si="0"/>
        <v>105.22652943439785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3225122.43</v>
      </c>
      <c r="E133" s="51">
        <f t="shared" si="30"/>
        <v>3877335</v>
      </c>
      <c r="F133" s="52">
        <f t="shared" ref="F133:F223" si="31">IF(D133&lt;&gt;0,IF(E133/D133&gt;=100,"&gt;&gt;100",E133/D133*100),"-")</f>
        <v>120.22287786451567</v>
      </c>
    </row>
    <row r="134" spans="1:6" ht="24" x14ac:dyDescent="0.2">
      <c r="A134" s="53">
        <v>671</v>
      </c>
      <c r="B134" s="232" t="s">
        <v>314</v>
      </c>
      <c r="C134" s="50" t="s">
        <v>315</v>
      </c>
      <c r="D134" s="51">
        <f t="shared" ref="D134:E134" si="32">SUM(D135:D137)</f>
        <v>3225122.43</v>
      </c>
      <c r="E134" s="51">
        <f t="shared" si="32"/>
        <v>3877335</v>
      </c>
      <c r="F134" s="52">
        <f t="shared" si="31"/>
        <v>120.22287786451567</v>
      </c>
    </row>
    <row r="135" spans="1:6" ht="12.75" customHeight="1" x14ac:dyDescent="0.2">
      <c r="A135" s="53">
        <v>6711</v>
      </c>
      <c r="B135" s="85" t="s">
        <v>316</v>
      </c>
      <c r="C135" s="50" t="s">
        <v>317</v>
      </c>
      <c r="D135" s="242">
        <v>3225122.43</v>
      </c>
      <c r="E135" s="242">
        <v>3877335</v>
      </c>
      <c r="F135" s="52">
        <f t="shared" si="31"/>
        <v>120.22287786451567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3713677.0200000005</v>
      </c>
      <c r="E151" s="51">
        <f t="shared" si="35"/>
        <v>4461778.63</v>
      </c>
      <c r="F151" s="52">
        <f t="shared" si="31"/>
        <v>120.14449845721909</v>
      </c>
    </row>
    <row r="152" spans="1:6" ht="12.75" customHeight="1" x14ac:dyDescent="0.2">
      <c r="A152" s="53">
        <v>31</v>
      </c>
      <c r="B152" s="85" t="s">
        <v>349</v>
      </c>
      <c r="C152" s="50" t="s">
        <v>350</v>
      </c>
      <c r="D152" s="51">
        <f t="shared" ref="D152:E152" si="36">D153+D158+D159</f>
        <v>3189224.74</v>
      </c>
      <c r="E152" s="51">
        <f t="shared" si="36"/>
        <v>3822916.23</v>
      </c>
      <c r="F152" s="52">
        <f t="shared" si="31"/>
        <v>119.86976590429936</v>
      </c>
    </row>
    <row r="153" spans="1:6" ht="12.75" customHeight="1" x14ac:dyDescent="0.2">
      <c r="A153" s="53">
        <v>311</v>
      </c>
      <c r="B153" s="85" t="s">
        <v>351</v>
      </c>
      <c r="C153" s="50" t="s">
        <v>352</v>
      </c>
      <c r="D153" s="51">
        <f t="shared" ref="D153:E153" si="37">SUM(D154:D157)</f>
        <v>2648261.92</v>
      </c>
      <c r="E153" s="51">
        <f t="shared" si="37"/>
        <v>3195256.94</v>
      </c>
      <c r="F153" s="52">
        <f t="shared" si="31"/>
        <v>120.65486860906869</v>
      </c>
    </row>
    <row r="154" spans="1:6" ht="12.75" customHeight="1" x14ac:dyDescent="0.2">
      <c r="A154" s="53">
        <v>3111</v>
      </c>
      <c r="B154" s="85" t="s">
        <v>353</v>
      </c>
      <c r="C154" s="50" t="s">
        <v>354</v>
      </c>
      <c r="D154" s="242">
        <v>2648261.92</v>
      </c>
      <c r="E154" s="242">
        <v>3195256.94</v>
      </c>
      <c r="F154" s="52">
        <f t="shared" si="31"/>
        <v>120.65486860906869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109477.79</v>
      </c>
      <c r="E158" s="242">
        <v>110277.82</v>
      </c>
      <c r="F158" s="52">
        <f t="shared" si="31"/>
        <v>100.73076922725606</v>
      </c>
    </row>
    <row r="159" spans="1:6" ht="12.75" customHeight="1" x14ac:dyDescent="0.2">
      <c r="A159" s="53">
        <v>313</v>
      </c>
      <c r="B159" s="85" t="s">
        <v>363</v>
      </c>
      <c r="C159" s="50" t="s">
        <v>364</v>
      </c>
      <c r="D159" s="51">
        <f t="shared" ref="D159:E159" si="38">SUM(D160:D162)</f>
        <v>431485.03</v>
      </c>
      <c r="E159" s="51">
        <f t="shared" si="38"/>
        <v>517381.47000000003</v>
      </c>
      <c r="F159" s="52">
        <f t="shared" si="31"/>
        <v>119.90716572484565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431250.52</v>
      </c>
      <c r="E161" s="242">
        <v>517371.84</v>
      </c>
      <c r="F161" s="52">
        <f t="shared" si="31"/>
        <v>119.97013707948689</v>
      </c>
    </row>
    <row r="162" spans="1:6" ht="12.75" customHeight="1" x14ac:dyDescent="0.2">
      <c r="A162" s="53">
        <v>3133</v>
      </c>
      <c r="B162" s="85" t="s">
        <v>368</v>
      </c>
      <c r="C162" s="50" t="s">
        <v>369</v>
      </c>
      <c r="D162" s="242">
        <v>234.51</v>
      </c>
      <c r="E162" s="242">
        <v>9.6300000000000008</v>
      </c>
      <c r="F162" s="52">
        <f t="shared" si="31"/>
        <v>4.1064346936164773</v>
      </c>
    </row>
    <row r="163" spans="1:6" ht="12.75" customHeight="1" x14ac:dyDescent="0.2">
      <c r="A163" s="53">
        <v>32</v>
      </c>
      <c r="B163" s="85" t="s">
        <v>370</v>
      </c>
      <c r="C163" s="50" t="s">
        <v>371</v>
      </c>
      <c r="D163" s="51">
        <f t="shared" ref="D163:E163" si="39">D164+D169+D177+D187+D188</f>
        <v>516136.68000000005</v>
      </c>
      <c r="E163" s="51">
        <f t="shared" si="39"/>
        <v>634608.31999999995</v>
      </c>
      <c r="F163" s="52">
        <f t="shared" si="31"/>
        <v>122.95354013591901</v>
      </c>
    </row>
    <row r="164" spans="1:6" ht="12.75" customHeight="1" x14ac:dyDescent="0.2">
      <c r="A164" s="53">
        <v>321</v>
      </c>
      <c r="B164" s="85" t="s">
        <v>372</v>
      </c>
      <c r="C164" s="50" t="s">
        <v>373</v>
      </c>
      <c r="D164" s="51">
        <f t="shared" ref="D164:E164" si="40">SUM(D165:D168)</f>
        <v>71088.38</v>
      </c>
      <c r="E164" s="51">
        <f t="shared" si="40"/>
        <v>75721.42</v>
      </c>
      <c r="F164" s="52">
        <f t="shared" si="31"/>
        <v>106.51729579433376</v>
      </c>
    </row>
    <row r="165" spans="1:6" ht="12.75" customHeight="1" x14ac:dyDescent="0.2">
      <c r="A165" s="53">
        <v>3211</v>
      </c>
      <c r="B165" s="85" t="s">
        <v>374</v>
      </c>
      <c r="C165" s="50" t="s">
        <v>375</v>
      </c>
      <c r="D165" s="242">
        <v>4131.0200000000004</v>
      </c>
      <c r="E165" s="242">
        <v>7176.36</v>
      </c>
      <c r="F165" s="52">
        <f t="shared" si="31"/>
        <v>173.71883941496287</v>
      </c>
    </row>
    <row r="166" spans="1:6" ht="12.75" customHeight="1" x14ac:dyDescent="0.2">
      <c r="A166" s="53">
        <v>3212</v>
      </c>
      <c r="B166" s="85" t="s">
        <v>376</v>
      </c>
      <c r="C166" s="50" t="s">
        <v>377</v>
      </c>
      <c r="D166" s="242">
        <v>63723.17</v>
      </c>
      <c r="E166" s="242">
        <v>65281</v>
      </c>
      <c r="F166" s="52">
        <f t="shared" si="31"/>
        <v>102.44468377828662</v>
      </c>
    </row>
    <row r="167" spans="1:6" ht="12.75" customHeight="1" x14ac:dyDescent="0.2">
      <c r="A167" s="53">
        <v>3213</v>
      </c>
      <c r="B167" s="85" t="s">
        <v>378</v>
      </c>
      <c r="C167" s="50" t="s">
        <v>379</v>
      </c>
      <c r="D167" s="242">
        <v>2164.9899999999998</v>
      </c>
      <c r="E167" s="242">
        <v>1670.06</v>
      </c>
      <c r="F167" s="52">
        <f t="shared" si="31"/>
        <v>77.139386325110053</v>
      </c>
    </row>
    <row r="168" spans="1:6" ht="12.75" customHeight="1" x14ac:dyDescent="0.2">
      <c r="A168" s="53">
        <v>3214</v>
      </c>
      <c r="B168" s="85" t="s">
        <v>380</v>
      </c>
      <c r="C168" s="50" t="s">
        <v>381</v>
      </c>
      <c r="D168" s="242">
        <v>1069.2</v>
      </c>
      <c r="E168" s="242">
        <v>1594</v>
      </c>
      <c r="F168" s="52">
        <f t="shared" si="31"/>
        <v>149.08342686120463</v>
      </c>
    </row>
    <row r="169" spans="1:6" ht="12.75" customHeight="1" x14ac:dyDescent="0.2">
      <c r="A169" s="53">
        <v>322</v>
      </c>
      <c r="B169" s="85" t="s">
        <v>382</v>
      </c>
      <c r="C169" s="50" t="s">
        <v>383</v>
      </c>
      <c r="D169" s="51">
        <f t="shared" ref="D169:E169" si="41">SUM(D170:D176)</f>
        <v>133843.74</v>
      </c>
      <c r="E169" s="51">
        <f t="shared" si="41"/>
        <v>146071.26</v>
      </c>
      <c r="F169" s="52">
        <f t="shared" si="31"/>
        <v>109.13566820532661</v>
      </c>
    </row>
    <row r="170" spans="1:6" ht="12.75" customHeight="1" x14ac:dyDescent="0.2">
      <c r="A170" s="53">
        <v>3221</v>
      </c>
      <c r="B170" s="85" t="s">
        <v>384</v>
      </c>
      <c r="C170" s="50" t="s">
        <v>385</v>
      </c>
      <c r="D170" s="242">
        <v>25132.39</v>
      </c>
      <c r="E170" s="242">
        <v>24847.3</v>
      </c>
      <c r="F170" s="52">
        <f t="shared" si="31"/>
        <v>98.865647079326706</v>
      </c>
    </row>
    <row r="171" spans="1:6" ht="12.75" customHeight="1" x14ac:dyDescent="0.2">
      <c r="A171" s="53">
        <v>3222</v>
      </c>
      <c r="B171" s="85" t="s">
        <v>386</v>
      </c>
      <c r="C171" s="50" t="s">
        <v>387</v>
      </c>
      <c r="D171" s="242">
        <v>60.3</v>
      </c>
      <c r="E171" s="242">
        <v>2798.33</v>
      </c>
      <c r="F171" s="52">
        <f t="shared" si="31"/>
        <v>4640.6799336650083</v>
      </c>
    </row>
    <row r="172" spans="1:6" ht="12.75" customHeight="1" x14ac:dyDescent="0.2">
      <c r="A172" s="53">
        <v>3223</v>
      </c>
      <c r="B172" s="85" t="s">
        <v>388</v>
      </c>
      <c r="C172" s="50" t="s">
        <v>389</v>
      </c>
      <c r="D172" s="242">
        <v>104563.68</v>
      </c>
      <c r="E172" s="242">
        <v>114178.12</v>
      </c>
      <c r="F172" s="52">
        <f t="shared" si="31"/>
        <v>109.19481793295722</v>
      </c>
    </row>
    <row r="173" spans="1:6" ht="12.75" customHeight="1" x14ac:dyDescent="0.2">
      <c r="A173" s="53">
        <v>3224</v>
      </c>
      <c r="B173" s="85" t="s">
        <v>390</v>
      </c>
      <c r="C173" s="50" t="s">
        <v>391</v>
      </c>
      <c r="D173" s="242">
        <v>2529.71</v>
      </c>
      <c r="E173" s="242">
        <v>3189.09</v>
      </c>
      <c r="F173" s="52">
        <f t="shared" si="31"/>
        <v>126.06543833087586</v>
      </c>
    </row>
    <row r="174" spans="1:6" ht="12.75" customHeight="1" x14ac:dyDescent="0.2">
      <c r="A174" s="53">
        <v>3225</v>
      </c>
      <c r="B174" s="85" t="s">
        <v>392</v>
      </c>
      <c r="C174" s="50" t="s">
        <v>393</v>
      </c>
      <c r="D174" s="242">
        <v>0</v>
      </c>
      <c r="E174" s="242">
        <v>85.5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1557.66</v>
      </c>
      <c r="E176" s="242">
        <v>972.92</v>
      </c>
      <c r="F176" s="52">
        <f t="shared" si="31"/>
        <v>62.460357202470362</v>
      </c>
    </row>
    <row r="177" spans="1:6" ht="12.75" customHeight="1" x14ac:dyDescent="0.2">
      <c r="A177" s="53">
        <v>323</v>
      </c>
      <c r="B177" s="85" t="s">
        <v>398</v>
      </c>
      <c r="C177" s="50" t="s">
        <v>399</v>
      </c>
      <c r="D177" s="51">
        <f t="shared" ref="D177:E177" si="42">SUM(D178:D186)</f>
        <v>256097.70000000004</v>
      </c>
      <c r="E177" s="51">
        <f t="shared" si="42"/>
        <v>355704.25999999995</v>
      </c>
      <c r="F177" s="52">
        <f t="shared" si="31"/>
        <v>138.8939689813692</v>
      </c>
    </row>
    <row r="178" spans="1:6" ht="12.75" customHeight="1" x14ac:dyDescent="0.2">
      <c r="A178" s="53">
        <v>3231</v>
      </c>
      <c r="B178" s="85" t="s">
        <v>400</v>
      </c>
      <c r="C178" s="50" t="s">
        <v>401</v>
      </c>
      <c r="D178" s="242">
        <v>7977.03</v>
      </c>
      <c r="E178" s="242">
        <v>8217.6299999999992</v>
      </c>
      <c r="F178" s="52">
        <f t="shared" si="31"/>
        <v>103.0161601498302</v>
      </c>
    </row>
    <row r="179" spans="1:6" ht="12.75" customHeight="1" x14ac:dyDescent="0.2">
      <c r="A179" s="53">
        <v>3232</v>
      </c>
      <c r="B179" s="85" t="s">
        <v>402</v>
      </c>
      <c r="C179" s="50" t="s">
        <v>403</v>
      </c>
      <c r="D179" s="242">
        <v>64905.15</v>
      </c>
      <c r="E179" s="242">
        <v>43126.33</v>
      </c>
      <c r="F179" s="52">
        <f t="shared" si="31"/>
        <v>66.445158820216889</v>
      </c>
    </row>
    <row r="180" spans="1:6" ht="12.75" customHeight="1" x14ac:dyDescent="0.2">
      <c r="A180" s="53">
        <v>3233</v>
      </c>
      <c r="B180" s="85" t="s">
        <v>404</v>
      </c>
      <c r="C180" s="50" t="s">
        <v>405</v>
      </c>
      <c r="D180" s="242">
        <v>5773.05</v>
      </c>
      <c r="E180" s="242">
        <v>12121.98</v>
      </c>
      <c r="F180" s="52">
        <f t="shared" si="31"/>
        <v>209.97531634058251</v>
      </c>
    </row>
    <row r="181" spans="1:6" ht="12.75" customHeight="1" x14ac:dyDescent="0.2">
      <c r="A181" s="53">
        <v>3234</v>
      </c>
      <c r="B181" s="85" t="s">
        <v>406</v>
      </c>
      <c r="C181" s="50" t="s">
        <v>407</v>
      </c>
      <c r="D181" s="242">
        <v>32264.15</v>
      </c>
      <c r="E181" s="242">
        <v>39496.199999999997</v>
      </c>
      <c r="F181" s="52">
        <f t="shared" si="31"/>
        <v>122.4151263864072</v>
      </c>
    </row>
    <row r="182" spans="1:6" ht="12.75" customHeight="1" x14ac:dyDescent="0.2">
      <c r="A182" s="53">
        <v>3235</v>
      </c>
      <c r="B182" s="85" t="s">
        <v>408</v>
      </c>
      <c r="C182" s="50" t="s">
        <v>409</v>
      </c>
      <c r="D182" s="242">
        <v>3696</v>
      </c>
      <c r="E182" s="242">
        <v>3920</v>
      </c>
      <c r="F182" s="52">
        <f t="shared" si="31"/>
        <v>106.06060606060606</v>
      </c>
    </row>
    <row r="183" spans="1:6" ht="12.75" customHeight="1" x14ac:dyDescent="0.2">
      <c r="A183" s="53">
        <v>3236</v>
      </c>
      <c r="B183" s="85" t="s">
        <v>410</v>
      </c>
      <c r="C183" s="50" t="s">
        <v>411</v>
      </c>
      <c r="D183" s="242">
        <v>153.85</v>
      </c>
      <c r="E183" s="242">
        <v>14555.52</v>
      </c>
      <c r="F183" s="52">
        <f t="shared" si="31"/>
        <v>9460.8514787130334</v>
      </c>
    </row>
    <row r="184" spans="1:6" ht="12.75" customHeight="1" x14ac:dyDescent="0.2">
      <c r="A184" s="53">
        <v>3237</v>
      </c>
      <c r="B184" s="85" t="s">
        <v>412</v>
      </c>
      <c r="C184" s="50" t="s">
        <v>413</v>
      </c>
      <c r="D184" s="242">
        <v>124137.74</v>
      </c>
      <c r="E184" s="242">
        <v>196796.68</v>
      </c>
      <c r="F184" s="52">
        <f t="shared" si="31"/>
        <v>158.53090285033383</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17190.73</v>
      </c>
      <c r="E186" s="242">
        <v>37469.919999999998</v>
      </c>
      <c r="F186" s="52">
        <f t="shared" si="31"/>
        <v>217.96584554582617</v>
      </c>
    </row>
    <row r="187" spans="1:6" ht="12.75" customHeight="1" x14ac:dyDescent="0.2">
      <c r="A187" s="53">
        <v>324</v>
      </c>
      <c r="B187" s="85" t="s">
        <v>418</v>
      </c>
      <c r="C187" s="50" t="s">
        <v>419</v>
      </c>
      <c r="D187" s="242">
        <v>0</v>
      </c>
      <c r="E187" s="242">
        <v>30</v>
      </c>
      <c r="F187" s="52" t="str">
        <f t="shared" si="31"/>
        <v>-</v>
      </c>
    </row>
    <row r="188" spans="1:6" ht="12.75" customHeight="1" x14ac:dyDescent="0.2">
      <c r="A188" s="53">
        <v>329</v>
      </c>
      <c r="B188" s="85" t="s">
        <v>420</v>
      </c>
      <c r="C188" s="50" t="s">
        <v>421</v>
      </c>
      <c r="D188" s="51">
        <f t="shared" ref="D188:E188" si="43">SUM(D189:D195)</f>
        <v>55106.86</v>
      </c>
      <c r="E188" s="51">
        <f t="shared" si="43"/>
        <v>57081.38</v>
      </c>
      <c r="F188" s="52">
        <f t="shared" si="31"/>
        <v>103.58307477508244</v>
      </c>
    </row>
    <row r="189" spans="1:6" ht="12.75" customHeight="1" x14ac:dyDescent="0.2">
      <c r="A189" s="53">
        <v>3291</v>
      </c>
      <c r="B189" s="232" t="s">
        <v>422</v>
      </c>
      <c r="C189" s="50" t="s">
        <v>423</v>
      </c>
      <c r="D189" s="242">
        <v>6949.88</v>
      </c>
      <c r="E189" s="242">
        <v>7128.96</v>
      </c>
      <c r="F189" s="52">
        <f t="shared" si="31"/>
        <v>102.57673513787289</v>
      </c>
    </row>
    <row r="190" spans="1:6" ht="12.75" customHeight="1" x14ac:dyDescent="0.2">
      <c r="A190" s="53">
        <v>3292</v>
      </c>
      <c r="B190" s="85" t="s">
        <v>424</v>
      </c>
      <c r="C190" s="50" t="s">
        <v>425</v>
      </c>
      <c r="D190" s="242">
        <v>3756.47</v>
      </c>
      <c r="E190" s="242">
        <v>3828.2</v>
      </c>
      <c r="F190" s="52">
        <f t="shared" si="31"/>
        <v>101.90950546656833</v>
      </c>
    </row>
    <row r="191" spans="1:6" ht="12.75" customHeight="1" x14ac:dyDescent="0.2">
      <c r="A191" s="53">
        <v>3293</v>
      </c>
      <c r="B191" s="85" t="s">
        <v>426</v>
      </c>
      <c r="C191" s="50" t="s">
        <v>427</v>
      </c>
      <c r="D191" s="242">
        <v>7537.65</v>
      </c>
      <c r="E191" s="242">
        <v>10274.08</v>
      </c>
      <c r="F191" s="52">
        <f t="shared" si="31"/>
        <v>136.30348981446471</v>
      </c>
    </row>
    <row r="192" spans="1:6" ht="12.75" customHeight="1" x14ac:dyDescent="0.2">
      <c r="A192" s="53">
        <v>3294</v>
      </c>
      <c r="B192" s="85" t="s">
        <v>428</v>
      </c>
      <c r="C192" s="50" t="s">
        <v>429</v>
      </c>
      <c r="D192" s="242">
        <v>1764.35</v>
      </c>
      <c r="E192" s="242">
        <v>1860.17</v>
      </c>
      <c r="F192" s="52">
        <f t="shared" si="31"/>
        <v>105.43089523053817</v>
      </c>
    </row>
    <row r="193" spans="1:6" ht="12.75" customHeight="1" x14ac:dyDescent="0.2">
      <c r="A193" s="53">
        <v>3295</v>
      </c>
      <c r="B193" s="85" t="s">
        <v>430</v>
      </c>
      <c r="C193" s="50" t="s">
        <v>431</v>
      </c>
      <c r="D193" s="242">
        <v>7277.34</v>
      </c>
      <c r="E193" s="242">
        <v>8245.82</v>
      </c>
      <c r="F193" s="52">
        <f t="shared" si="31"/>
        <v>113.30815929996399</v>
      </c>
    </row>
    <row r="194" spans="1:6" ht="12.75" customHeight="1" x14ac:dyDescent="0.2">
      <c r="A194" s="53" t="s">
        <v>432</v>
      </c>
      <c r="B194" s="85" t="s">
        <v>433</v>
      </c>
      <c r="C194" s="50" t="s">
        <v>432</v>
      </c>
      <c r="D194" s="242">
        <v>6651.34</v>
      </c>
      <c r="E194" s="242">
        <v>483.24</v>
      </c>
      <c r="F194" s="52">
        <f t="shared" si="31"/>
        <v>7.26530293143938</v>
      </c>
    </row>
    <row r="195" spans="1:6" ht="12.75" customHeight="1" x14ac:dyDescent="0.2">
      <c r="A195" s="53">
        <v>3299</v>
      </c>
      <c r="B195" s="85" t="s">
        <v>434</v>
      </c>
      <c r="C195" s="50" t="s">
        <v>435</v>
      </c>
      <c r="D195" s="242">
        <v>21169.83</v>
      </c>
      <c r="E195" s="242">
        <v>25260.91</v>
      </c>
      <c r="F195" s="52">
        <f t="shared" si="31"/>
        <v>119.32504890214044</v>
      </c>
    </row>
    <row r="196" spans="1:6" ht="12.75" customHeight="1" x14ac:dyDescent="0.2">
      <c r="A196" s="53">
        <v>34</v>
      </c>
      <c r="B196" s="232" t="s">
        <v>436</v>
      </c>
      <c r="C196" s="50" t="s">
        <v>437</v>
      </c>
      <c r="D196" s="51">
        <f t="shared" ref="D196:E196" si="44">D197+D202+D210</f>
        <v>8315.6</v>
      </c>
      <c r="E196" s="51">
        <f t="shared" si="44"/>
        <v>3126.0800000000004</v>
      </c>
      <c r="F196" s="52">
        <f t="shared" si="31"/>
        <v>37.592957814228683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8315.6</v>
      </c>
      <c r="E210" s="51">
        <f t="shared" si="47"/>
        <v>3126.0800000000004</v>
      </c>
      <c r="F210" s="52">
        <f t="shared" si="31"/>
        <v>37.592957814228683</v>
      </c>
    </row>
    <row r="211" spans="1:6" ht="12.75" customHeight="1" x14ac:dyDescent="0.2">
      <c r="A211" s="53">
        <v>3431</v>
      </c>
      <c r="B211" s="232" t="s">
        <v>466</v>
      </c>
      <c r="C211" s="50" t="s">
        <v>467</v>
      </c>
      <c r="D211" s="242">
        <v>2537.96</v>
      </c>
      <c r="E211" s="242">
        <v>2779.55</v>
      </c>
      <c r="F211" s="52">
        <f t="shared" si="31"/>
        <v>109.51906255417738</v>
      </c>
    </row>
    <row r="212" spans="1:6" ht="12.75" customHeight="1" x14ac:dyDescent="0.2">
      <c r="A212" s="53">
        <v>3432</v>
      </c>
      <c r="B212" s="85" t="s">
        <v>468</v>
      </c>
      <c r="C212" s="50" t="s">
        <v>469</v>
      </c>
      <c r="D212" s="242">
        <v>0.02</v>
      </c>
      <c r="E212" s="242">
        <v>7.84</v>
      </c>
      <c r="F212" s="52" t="str">
        <f t="shared" si="31"/>
        <v>&gt;&gt;100</v>
      </c>
    </row>
    <row r="213" spans="1:6" ht="12.75" customHeight="1" x14ac:dyDescent="0.2">
      <c r="A213" s="53">
        <v>3433</v>
      </c>
      <c r="B213" s="85" t="s">
        <v>470</v>
      </c>
      <c r="C213" s="50" t="s">
        <v>471</v>
      </c>
      <c r="D213" s="242">
        <v>5776.84</v>
      </c>
      <c r="E213" s="242">
        <v>328.1</v>
      </c>
      <c r="F213" s="52">
        <f t="shared" si="31"/>
        <v>5.6795756849765624</v>
      </c>
    </row>
    <row r="214" spans="1:6" ht="12.75" customHeight="1" x14ac:dyDescent="0.2">
      <c r="A214" s="53">
        <v>3434</v>
      </c>
      <c r="B214" s="85" t="s">
        <v>472</v>
      </c>
      <c r="C214" s="50" t="s">
        <v>473</v>
      </c>
      <c r="D214" s="242">
        <v>0.78</v>
      </c>
      <c r="E214" s="242">
        <v>10.59</v>
      </c>
      <c r="F214" s="52">
        <f t="shared" si="31"/>
        <v>1357.6923076923076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1128</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1128</v>
      </c>
      <c r="F259" s="52" t="str">
        <f t="shared" ref="F259:F262" si="67">IF(D259&lt;&gt;0,IF(E259/D259&gt;=100,"&gt;&gt;100",E259/D259*100),"-")</f>
        <v>-</v>
      </c>
    </row>
    <row r="260" spans="1:6" ht="12.75" customHeight="1" x14ac:dyDescent="0.2">
      <c r="A260" s="53">
        <v>3721</v>
      </c>
      <c r="B260" s="85" t="s">
        <v>560</v>
      </c>
      <c r="C260" s="50" t="s">
        <v>561</v>
      </c>
      <c r="D260" s="242">
        <v>0</v>
      </c>
      <c r="E260" s="242">
        <v>1128</v>
      </c>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3713677.0200000005</v>
      </c>
      <c r="E289" s="51">
        <f t="shared" si="79"/>
        <v>4461778.63</v>
      </c>
      <c r="F289" s="52">
        <f t="shared" si="76"/>
        <v>120.14449845721909</v>
      </c>
    </row>
    <row r="290" spans="1:6" ht="12.75" customHeight="1" x14ac:dyDescent="0.2">
      <c r="A290" s="53" t="s">
        <v>609</v>
      </c>
      <c r="B290" s="85" t="s">
        <v>620</v>
      </c>
      <c r="C290" s="50" t="s">
        <v>621</v>
      </c>
      <c r="D290" s="51">
        <f>IF(D6&gt;=D289,D6-D289,0)</f>
        <v>179125.13999999966</v>
      </c>
      <c r="E290" s="51">
        <f>IF(E6&gt;=E289,E6-E289,0)</f>
        <v>53364.339999999851</v>
      </c>
      <c r="F290" s="52">
        <f t="shared" si="76"/>
        <v>29.791652919294272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46691.87</v>
      </c>
      <c r="E292" s="242">
        <v>200558.32</v>
      </c>
      <c r="F292" s="52">
        <f t="shared" si="76"/>
        <v>429.53584853208923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36223.49</v>
      </c>
      <c r="E294" s="242">
        <v>39164.879999999997</v>
      </c>
      <c r="F294" s="52">
        <f t="shared" si="76"/>
        <v>108.12011763637352</v>
      </c>
    </row>
    <row r="295" spans="1:6" ht="24" x14ac:dyDescent="0.2">
      <c r="A295" s="53">
        <v>9661</v>
      </c>
      <c r="B295" s="85" t="s">
        <v>630</v>
      </c>
      <c r="C295" s="50" t="s">
        <v>631</v>
      </c>
      <c r="D295" s="242">
        <v>36223.49</v>
      </c>
      <c r="E295" s="242">
        <v>39164.879999999997</v>
      </c>
      <c r="F295" s="52">
        <f t="shared" si="76"/>
        <v>108.12011763637352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184.93</v>
      </c>
      <c r="E298" s="51">
        <f t="shared" si="80"/>
        <v>262.29000000000002</v>
      </c>
      <c r="F298" s="52">
        <f t="shared" ref="F298:F418" si="81">IF(D298&lt;&gt;0,IF(E298/D298&gt;=100,"&gt;&gt;100",E298/D298*100),"-")</f>
        <v>141.83204455740011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184.93</v>
      </c>
      <c r="E311" s="51">
        <f t="shared" si="85"/>
        <v>262.29000000000002</v>
      </c>
      <c r="F311" s="52">
        <f t="shared" si="81"/>
        <v>141.83204455740011</v>
      </c>
    </row>
    <row r="312" spans="1:6" ht="12.75" customHeight="1" x14ac:dyDescent="0.2">
      <c r="A312" s="53">
        <v>721</v>
      </c>
      <c r="B312" s="85" t="s">
        <v>663</v>
      </c>
      <c r="C312" s="50" t="s">
        <v>664</v>
      </c>
      <c r="D312" s="51">
        <f t="shared" ref="D312:E312" si="86">SUM(D313:D316)</f>
        <v>184.93</v>
      </c>
      <c r="E312" s="51">
        <f t="shared" si="86"/>
        <v>262.29000000000002</v>
      </c>
      <c r="F312" s="52">
        <f t="shared" si="81"/>
        <v>141.83204455740011</v>
      </c>
    </row>
    <row r="313" spans="1:6" ht="12.75" customHeight="1" x14ac:dyDescent="0.2">
      <c r="A313" s="53">
        <v>7211</v>
      </c>
      <c r="B313" s="85" t="s">
        <v>665</v>
      </c>
      <c r="C313" s="50" t="s">
        <v>666</v>
      </c>
      <c r="D313" s="242">
        <v>184.93</v>
      </c>
      <c r="E313" s="242">
        <v>262.29000000000002</v>
      </c>
      <c r="F313" s="52">
        <f t="shared" si="81"/>
        <v>141.83204455740011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25443.62</v>
      </c>
      <c r="E350" s="51">
        <f t="shared" si="95"/>
        <v>34513.800000000003</v>
      </c>
      <c r="F350" s="52">
        <f t="shared" si="81"/>
        <v>135.64815069553785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25443.62</v>
      </c>
      <c r="E363" s="51">
        <f t="shared" si="99"/>
        <v>34513.800000000003</v>
      </c>
      <c r="F363" s="52">
        <f t="shared" si="81"/>
        <v>135.64815069553785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20675.8</v>
      </c>
      <c r="E369" s="51">
        <f t="shared" si="101"/>
        <v>23476.29</v>
      </c>
      <c r="F369" s="52">
        <f t="shared" si="81"/>
        <v>113.54477214908252</v>
      </c>
    </row>
    <row r="370" spans="1:6" ht="12.75" customHeight="1" x14ac:dyDescent="0.2">
      <c r="A370" s="53">
        <v>4221</v>
      </c>
      <c r="B370" s="85" t="s">
        <v>675</v>
      </c>
      <c r="C370" s="50" t="s">
        <v>767</v>
      </c>
      <c r="D370" s="242">
        <v>15288.55</v>
      </c>
      <c r="E370" s="242">
        <v>17376.32</v>
      </c>
      <c r="F370" s="52">
        <f t="shared" si="81"/>
        <v>113.65577507350272</v>
      </c>
    </row>
    <row r="371" spans="1:6" ht="12.75" customHeight="1" x14ac:dyDescent="0.2">
      <c r="A371" s="53">
        <v>4222</v>
      </c>
      <c r="B371" s="85" t="s">
        <v>768</v>
      </c>
      <c r="C371" s="50" t="s">
        <v>769</v>
      </c>
      <c r="D371" s="242">
        <v>440.41</v>
      </c>
      <c r="E371" s="242"/>
      <c r="F371" s="52">
        <f t="shared" si="81"/>
        <v>0</v>
      </c>
    </row>
    <row r="372" spans="1:6" ht="12.75" customHeight="1" x14ac:dyDescent="0.2">
      <c r="A372" s="53">
        <v>4223</v>
      </c>
      <c r="B372" s="85" t="s">
        <v>679</v>
      </c>
      <c r="C372" s="50" t="s">
        <v>770</v>
      </c>
      <c r="D372" s="242">
        <v>2389.34</v>
      </c>
      <c r="E372" s="242">
        <v>6099.97</v>
      </c>
      <c r="F372" s="52">
        <f t="shared" si="81"/>
        <v>255.29937137452183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2557.5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2570.5100000000002</v>
      </c>
      <c r="E383" s="51">
        <f t="shared" si="103"/>
        <v>2853.5</v>
      </c>
      <c r="F383" s="52">
        <f t="shared" si="81"/>
        <v>111.00909936160528</v>
      </c>
    </row>
    <row r="384" spans="1:6" ht="12.75" customHeight="1" x14ac:dyDescent="0.2">
      <c r="A384" s="53">
        <v>4241</v>
      </c>
      <c r="B384" s="85" t="s">
        <v>784</v>
      </c>
      <c r="C384" s="50" t="s">
        <v>785</v>
      </c>
      <c r="D384" s="242">
        <v>2570.5100000000002</v>
      </c>
      <c r="E384" s="242">
        <v>2853.5</v>
      </c>
      <c r="F384" s="52">
        <f t="shared" si="81"/>
        <v>111.00909936160528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2197.31</v>
      </c>
      <c r="E391" s="51">
        <f t="shared" si="105"/>
        <v>8184.01</v>
      </c>
      <c r="F391" s="52">
        <f t="shared" si="81"/>
        <v>372.45586649130075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2197.31</v>
      </c>
      <c r="E393" s="242">
        <v>8184.01</v>
      </c>
      <c r="F393" s="52">
        <f t="shared" si="81"/>
        <v>372.45586649130075</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25258.69</v>
      </c>
      <c r="E408" s="51">
        <f t="shared" si="111"/>
        <v>34251.51</v>
      </c>
      <c r="F408" s="52">
        <f t="shared" si="81"/>
        <v>135.60287568357663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1337.31</v>
      </c>
      <c r="E411" s="242">
        <v>587.95000000000005</v>
      </c>
      <c r="F411" s="52">
        <f t="shared" si="81"/>
        <v>43.965124017617462</v>
      </c>
    </row>
    <row r="412" spans="1:6" ht="12.75" customHeight="1" x14ac:dyDescent="0.2">
      <c r="A412" s="53" t="s">
        <v>609</v>
      </c>
      <c r="B412" s="85" t="s">
        <v>830</v>
      </c>
      <c r="C412" s="50" t="s">
        <v>831</v>
      </c>
      <c r="D412" s="51">
        <f>D6+D298</f>
        <v>3892987.0900000003</v>
      </c>
      <c r="E412" s="51">
        <f>E6+E298</f>
        <v>4515405.26</v>
      </c>
      <c r="F412" s="52">
        <f t="shared" si="81"/>
        <v>115.98818993257949</v>
      </c>
    </row>
    <row r="413" spans="1:6" ht="12.75" customHeight="1" x14ac:dyDescent="0.2">
      <c r="A413" s="53" t="s">
        <v>609</v>
      </c>
      <c r="B413" s="85" t="s">
        <v>832</v>
      </c>
      <c r="C413" s="50" t="s">
        <v>833</v>
      </c>
      <c r="D413" s="51">
        <f t="shared" ref="D413:E413" si="112">D289+D350</f>
        <v>3739120.6400000006</v>
      </c>
      <c r="E413" s="51">
        <f t="shared" si="112"/>
        <v>4496292.43</v>
      </c>
      <c r="F413" s="52">
        <f t="shared" si="81"/>
        <v>120.24999626650181</v>
      </c>
    </row>
    <row r="414" spans="1:6" ht="12.75" customHeight="1" x14ac:dyDescent="0.2">
      <c r="A414" s="53" t="s">
        <v>609</v>
      </c>
      <c r="B414" s="85" t="s">
        <v>834</v>
      </c>
      <c r="C414" s="50" t="s">
        <v>835</v>
      </c>
      <c r="D414" s="51">
        <f t="shared" ref="D414:E414" si="113">IF(D412&gt;=D413,D412-D413,0)</f>
        <v>153866.44999999972</v>
      </c>
      <c r="E414" s="51">
        <f t="shared" si="113"/>
        <v>19112.830000000075</v>
      </c>
      <c r="F414" s="52">
        <f t="shared" si="81"/>
        <v>12.421700767126367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46691.87</v>
      </c>
      <c r="E416" s="51">
        <f t="shared" si="115"/>
        <v>200558.32</v>
      </c>
      <c r="F416" s="52">
        <f t="shared" si="81"/>
        <v>429.53584853208923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37560.799999999996</v>
      </c>
      <c r="E418" s="62">
        <f t="shared" si="117"/>
        <v>39752.829999999994</v>
      </c>
      <c r="F418" s="57">
        <f t="shared" si="81"/>
        <v>105.83595131094118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3892987.0900000003</v>
      </c>
      <c r="E639" s="51">
        <f t="shared" si="180"/>
        <v>4515405.26</v>
      </c>
      <c r="F639" s="52">
        <f t="shared" si="119"/>
        <v>115.98818993257949</v>
      </c>
    </row>
    <row r="640" spans="1:6" ht="12.75" customHeight="1" x14ac:dyDescent="0.2">
      <c r="A640" s="53" t="s">
        <v>609</v>
      </c>
      <c r="B640" s="85" t="s">
        <v>1278</v>
      </c>
      <c r="C640" s="50" t="s">
        <v>1279</v>
      </c>
      <c r="D640" s="51">
        <f t="shared" ref="D640:E640" si="181">D413+D528</f>
        <v>3739120.6400000006</v>
      </c>
      <c r="E640" s="51">
        <f t="shared" si="181"/>
        <v>4496292.43</v>
      </c>
      <c r="F640" s="52">
        <f t="shared" si="119"/>
        <v>120.24999626650181</v>
      </c>
    </row>
    <row r="641" spans="1:6" ht="12.75" customHeight="1" x14ac:dyDescent="0.2">
      <c r="A641" s="53" t="s">
        <v>609</v>
      </c>
      <c r="B641" s="85" t="s">
        <v>1280</v>
      </c>
      <c r="C641" s="50" t="s">
        <v>1281</v>
      </c>
      <c r="D641" s="51">
        <f t="shared" ref="D641:E641" si="182">IF(D639&gt;=D640,D639-D640,0)</f>
        <v>153866.44999999972</v>
      </c>
      <c r="E641" s="51">
        <f t="shared" si="182"/>
        <v>19112.830000000075</v>
      </c>
      <c r="F641" s="52">
        <f t="shared" si="119"/>
        <v>12.421700767126367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46691.87</v>
      </c>
      <c r="E643" s="51">
        <f t="shared" si="184"/>
        <v>200558.32</v>
      </c>
      <c r="F643" s="52">
        <f t="shared" si="119"/>
        <v>429.53584853208923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200558.31999999972</v>
      </c>
      <c r="E645" s="51">
        <f t="shared" si="186"/>
        <v>219671.15000000008</v>
      </c>
      <c r="F645" s="52">
        <f t="shared" si="119"/>
        <v>109.52981157799906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279235.03999999998</v>
      </c>
      <c r="E647" s="243">
        <v>325675.74</v>
      </c>
      <c r="F647" s="57">
        <f t="shared" si="119"/>
        <v>116.63140127399485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125429.24</v>
      </c>
      <c r="E649" s="242">
        <v>267795.78000000003</v>
      </c>
      <c r="F649" s="52">
        <f t="shared" ref="F649:F724" si="188">IF(D649&lt;&gt;0,IF(E649/D649&gt;=100,"&gt;&gt;100",E649/D649*100),"-")</f>
        <v>213.50347016373536</v>
      </c>
    </row>
    <row r="650" spans="1:6" ht="12.75" customHeight="1" x14ac:dyDescent="0.2">
      <c r="A650" s="53" t="s">
        <v>1297</v>
      </c>
      <c r="B650" s="85" t="s">
        <v>1298</v>
      </c>
      <c r="C650" s="50" t="s">
        <v>1297</v>
      </c>
      <c r="D650" s="242">
        <v>956905.69</v>
      </c>
      <c r="E650" s="242">
        <v>808161.94</v>
      </c>
      <c r="F650" s="52">
        <f t="shared" si="188"/>
        <v>84.455756554232636</v>
      </c>
    </row>
    <row r="651" spans="1:6" ht="12.75" customHeight="1" x14ac:dyDescent="0.2">
      <c r="A651" s="53" t="s">
        <v>1299</v>
      </c>
      <c r="B651" s="85" t="s">
        <v>1300</v>
      </c>
      <c r="C651" s="50" t="s">
        <v>1299</v>
      </c>
      <c r="D651" s="242">
        <v>814539.15</v>
      </c>
      <c r="E651" s="242">
        <v>771246.46</v>
      </c>
      <c r="F651" s="52">
        <f t="shared" si="188"/>
        <v>94.685008080949814</v>
      </c>
    </row>
    <row r="652" spans="1:6" ht="24" x14ac:dyDescent="0.2">
      <c r="A652" s="53">
        <v>11</v>
      </c>
      <c r="B652" s="85" t="s">
        <v>1301</v>
      </c>
      <c r="C652" s="50" t="s">
        <v>1302</v>
      </c>
      <c r="D652" s="51">
        <f t="shared" ref="D652:E652" si="189">+D649+D650-D651</f>
        <v>267795.77999999991</v>
      </c>
      <c r="E652" s="51">
        <f t="shared" si="189"/>
        <v>304711.26</v>
      </c>
      <c r="F652" s="52">
        <f t="shared" si="188"/>
        <v>113.78493716368499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116</v>
      </c>
      <c r="E654" s="262">
        <v>117</v>
      </c>
      <c r="F654" s="52">
        <f t="shared" si="188"/>
        <v>100.86206896551724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89</v>
      </c>
      <c r="E656" s="262">
        <v>89</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12634.84</v>
      </c>
      <c r="E716" s="242">
        <v>11407.91</v>
      </c>
      <c r="F716" s="52">
        <f t="shared" si="188"/>
        <v>90.289311142839949</v>
      </c>
    </row>
    <row r="717" spans="1:6" ht="12.75" customHeight="1" x14ac:dyDescent="0.2">
      <c r="A717" s="53">
        <v>31215</v>
      </c>
      <c r="B717" s="85" t="s">
        <v>1414</v>
      </c>
      <c r="C717" s="50" t="s">
        <v>1415</v>
      </c>
      <c r="D717" s="242">
        <v>5720.41</v>
      </c>
      <c r="E717" s="242">
        <v>3090.08</v>
      </c>
      <c r="F717" s="52">
        <f t="shared" si="188"/>
        <v>54.018505666551874</v>
      </c>
    </row>
    <row r="718" spans="1:6" ht="12.75" customHeight="1" x14ac:dyDescent="0.2">
      <c r="A718" s="53">
        <v>32121</v>
      </c>
      <c r="B718" s="85" t="s">
        <v>1416</v>
      </c>
      <c r="C718" s="50" t="s">
        <v>1417</v>
      </c>
      <c r="D718" s="242">
        <v>63723.17</v>
      </c>
      <c r="E718" s="242">
        <v>65281</v>
      </c>
      <c r="F718" s="52">
        <f t="shared" si="188"/>
        <v>102.44468377828662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153.85</v>
      </c>
      <c r="E720" s="242">
        <v>14555.52</v>
      </c>
      <c r="F720" s="52">
        <f t="shared" si="188"/>
        <v>9460.8514787130334</v>
      </c>
    </row>
    <row r="721" spans="1:6" ht="12.75" customHeight="1" x14ac:dyDescent="0.2">
      <c r="A721" s="53" t="s">
        <v>1422</v>
      </c>
      <c r="B721" s="85" t="s">
        <v>1423</v>
      </c>
      <c r="C721" s="50" t="s">
        <v>1422</v>
      </c>
      <c r="D721" s="242">
        <v>105474.4</v>
      </c>
      <c r="E721" s="242">
        <v>149824.38</v>
      </c>
      <c r="F721" s="52">
        <f t="shared" si="188"/>
        <v>142.04809887517732</v>
      </c>
    </row>
    <row r="722" spans="1:6" ht="12.75" customHeight="1" x14ac:dyDescent="0.2">
      <c r="A722" s="53" t="s">
        <v>1424</v>
      </c>
      <c r="B722" s="85" t="s">
        <v>1425</v>
      </c>
      <c r="C722" s="50" t="s">
        <v>1424</v>
      </c>
      <c r="D722" s="242">
        <v>0</v>
      </c>
      <c r="E722" s="242">
        <v>18942.900000000001</v>
      </c>
      <c r="F722" s="52" t="str">
        <f t="shared" si="188"/>
        <v>-</v>
      </c>
    </row>
    <row r="723" spans="1:6" ht="12.75" customHeight="1" x14ac:dyDescent="0.2">
      <c r="A723" s="53" t="s">
        <v>1426</v>
      </c>
      <c r="B723" s="85" t="s">
        <v>1427</v>
      </c>
      <c r="C723" s="50" t="s">
        <v>1426</v>
      </c>
      <c r="D723" s="242">
        <v>306.8</v>
      </c>
      <c r="E723" s="242">
        <v>3753.03</v>
      </c>
      <c r="F723" s="52">
        <f t="shared" si="188"/>
        <v>1223.2822685788788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6949.8</v>
      </c>
      <c r="E725" s="242">
        <v>7128.96</v>
      </c>
      <c r="F725" s="52">
        <f t="shared" ref="F725:F979" si="190">IF(D725&lt;&gt;0,IF(E725/D725&gt;=100,"&gt;&gt;100",E725/D725*100),"-")</f>
        <v>102.57791591124925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1128</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179" sqref="E1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9820396.0299999993</v>
      </c>
      <c r="E6" s="229">
        <f t="shared" si="0"/>
        <v>10881731.779999999</v>
      </c>
      <c r="F6" s="230">
        <f t="shared" ref="F6:F260" si="1">IF(D6&gt;0,IF(E6/D6&gt;=100,"&gt;&gt;100",E6/D6*100),"-")</f>
        <v>110.80746384115021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9149947.629999999</v>
      </c>
      <c r="E7" s="104">
        <f t="shared" si="2"/>
        <v>10160132.779999999</v>
      </c>
      <c r="F7" s="93">
        <f t="shared" si="1"/>
        <v>111.04033805273265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1289.3699999999999</v>
      </c>
      <c r="E8" s="104">
        <f>E9+E10-E11</f>
        <v>382.38999999999987</v>
      </c>
      <c r="F8" s="93">
        <f t="shared" si="1"/>
        <v>29.657119368373696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2173.87</v>
      </c>
      <c r="E10" s="247">
        <v>2173.87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884.5</v>
      </c>
      <c r="E11" s="247">
        <v>1791.48</v>
      </c>
      <c r="F11" s="93">
        <f t="shared" si="1"/>
        <v>202.54154889768233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3559793.5199999996</v>
      </c>
      <c r="E12" s="104">
        <f t="shared" si="3"/>
        <v>3436220.3599999994</v>
      </c>
      <c r="F12" s="93">
        <f t="shared" si="1"/>
        <v>96.528642481488632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2888246.13</v>
      </c>
      <c r="E13" s="104">
        <f t="shared" si="4"/>
        <v>2757803.2499999995</v>
      </c>
      <c r="F13" s="93">
        <f t="shared" si="1"/>
        <v>95.483664683383466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9332.5400000000009</v>
      </c>
      <c r="E14" s="247">
        <v>9332.5400000000009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5217746.6399999997</v>
      </c>
      <c r="E15" s="247">
        <v>5217746.6399999997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2338833.0499999998</v>
      </c>
      <c r="E18" s="247">
        <v>2469275.9300000002</v>
      </c>
      <c r="F18" s="93">
        <f t="shared" si="1"/>
        <v>105.57726341347879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44408.940000000061</v>
      </c>
      <c r="E19" s="104">
        <f t="shared" si="5"/>
        <v>45586.04999999993</v>
      </c>
      <c r="F19" s="93">
        <f t="shared" si="1"/>
        <v>102.65061494374751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492609.53</v>
      </c>
      <c r="E20" s="247">
        <v>542106.84</v>
      </c>
      <c r="F20" s="93">
        <f t="shared" si="1"/>
        <v>110.04798059834529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143830.23000000001</v>
      </c>
      <c r="E21" s="247">
        <v>105716.46</v>
      </c>
      <c r="F21" s="93">
        <f t="shared" si="1"/>
        <v>73.500862788024463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56178.15</v>
      </c>
      <c r="E22" s="247">
        <v>45575.8</v>
      </c>
      <c r="F22" s="93">
        <f t="shared" si="1"/>
        <v>81.12727101195037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2597.6</v>
      </c>
      <c r="E24" s="247">
        <v>2597.6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72454.13</v>
      </c>
      <c r="E26" s="247">
        <v>67287.13</v>
      </c>
      <c r="F26" s="93">
        <f t="shared" si="1"/>
        <v>92.868591479878376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723260.7</v>
      </c>
      <c r="E28" s="247">
        <v>717697.78</v>
      </c>
      <c r="F28" s="93">
        <f t="shared" si="1"/>
        <v>99.230855485442532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26092.47</v>
      </c>
      <c r="E30" s="247">
        <v>26092.47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26092.47</v>
      </c>
      <c r="E34" s="247">
        <v>26092.47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621941.88</v>
      </c>
      <c r="E35" s="104">
        <f t="shared" si="7"/>
        <v>623775.94000000006</v>
      </c>
      <c r="F35" s="93">
        <f t="shared" si="1"/>
        <v>100.29489250667602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598220.4</v>
      </c>
      <c r="E36" s="247">
        <v>601073.9</v>
      </c>
      <c r="F36" s="93">
        <f t="shared" si="1"/>
        <v>100.47699810972679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25266.37</v>
      </c>
      <c r="E37" s="247">
        <v>24246.93</v>
      </c>
      <c r="F37" s="93">
        <f t="shared" si="1"/>
        <v>95.965229670902474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1544.89</v>
      </c>
      <c r="E40" s="247">
        <v>1544.89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5196.57</v>
      </c>
      <c r="E45" s="104">
        <f t="shared" si="9"/>
        <v>9055.1200000000026</v>
      </c>
      <c r="F45" s="93">
        <f t="shared" si="1"/>
        <v>174.2518622860849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58438.13</v>
      </c>
      <c r="E47" s="247">
        <v>66622.14</v>
      </c>
      <c r="F47" s="93">
        <f t="shared" si="1"/>
        <v>114.00457201488139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53241.56</v>
      </c>
      <c r="E50" s="247">
        <v>57567.02</v>
      </c>
      <c r="F50" s="93">
        <f t="shared" si="1"/>
        <v>108.12421724682748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1280.02</v>
      </c>
      <c r="E51" s="247">
        <v>1280.02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26571.37</v>
      </c>
      <c r="E54" s="247">
        <v>26099.040000000001</v>
      </c>
      <c r="F54" s="93">
        <f t="shared" si="1"/>
        <v>98.222410060151205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26571.37</v>
      </c>
      <c r="E55" s="247">
        <v>26099.040000000001</v>
      </c>
      <c r="F55" s="93">
        <f t="shared" si="1"/>
        <v>98.222410060151205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5587584.7199999997</v>
      </c>
      <c r="E63" s="104">
        <f t="shared" si="12"/>
        <v>6722250.0099999998</v>
      </c>
      <c r="F63" s="93">
        <f t="shared" si="1"/>
        <v>120.30690086789413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5843.7</v>
      </c>
      <c r="E64" s="247">
        <v>3646.35</v>
      </c>
      <c r="F64" s="93">
        <f t="shared" si="1"/>
        <v>62.39796704142924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5569209.2999999998</v>
      </c>
      <c r="E65" s="247">
        <v>6704686.2599999998</v>
      </c>
      <c r="F65" s="93">
        <f t="shared" si="1"/>
        <v>120.38847705005449</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12531.72</v>
      </c>
      <c r="E67" s="247">
        <v>13917.4</v>
      </c>
      <c r="F67" s="93">
        <f t="shared" si="1"/>
        <v>111.05738079050602</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670448.39999999991</v>
      </c>
      <c r="E68" s="104">
        <f t="shared" si="13"/>
        <v>721599</v>
      </c>
      <c r="F68" s="93">
        <f t="shared" si="1"/>
        <v>107.62931196494765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267795.77999999997</v>
      </c>
      <c r="E69" s="104">
        <f t="shared" si="14"/>
        <v>304711.26</v>
      </c>
      <c r="F69" s="93">
        <f t="shared" si="1"/>
        <v>113.78493716368496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267408.87</v>
      </c>
      <c r="E70" s="104">
        <f t="shared" si="15"/>
        <v>304251.13</v>
      </c>
      <c r="F70" s="93">
        <f t="shared" si="1"/>
        <v>113.77750109785066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267381.25</v>
      </c>
      <c r="E72" s="247">
        <v>304127.13</v>
      </c>
      <c r="F72" s="93">
        <f t="shared" si="1"/>
        <v>113.74287838058952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27.62</v>
      </c>
      <c r="E74" s="247">
        <v>124</v>
      </c>
      <c r="F74" s="93">
        <f t="shared" si="1"/>
        <v>448.95003620564802</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386.91</v>
      </c>
      <c r="E76" s="247">
        <v>460.13</v>
      </c>
      <c r="F76" s="93">
        <f t="shared" si="1"/>
        <v>118.9242976402781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66400.800000000003</v>
      </c>
      <c r="E78" s="104">
        <f>E79+SUM(E82:E84)-E85+E86</f>
        <v>31307.84</v>
      </c>
      <c r="F78" s="93">
        <f t="shared" si="1"/>
        <v>47.149793375983421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100</v>
      </c>
      <c r="E83" s="247">
        <v>554</v>
      </c>
      <c r="F83" s="93">
        <f t="shared" si="1"/>
        <v>554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66300.800000000003</v>
      </c>
      <c r="E86" s="247">
        <v>30753.84</v>
      </c>
      <c r="F86" s="93">
        <f t="shared" si="1"/>
        <v>46.385322650707081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11812.329999999998</v>
      </c>
      <c r="E134" s="104">
        <f t="shared" si="23"/>
        <v>11812.329999999998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11812.329999999998</v>
      </c>
      <c r="E135" s="104">
        <f t="shared" si="24"/>
        <v>11812.329999999998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9954.2099999999991</v>
      </c>
      <c r="E140" s="247">
        <v>9954.2099999999991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1858.12</v>
      </c>
      <c r="E141" s="247">
        <v>1858.12</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43867.13</v>
      </c>
      <c r="E146" s="104">
        <f t="shared" si="26"/>
        <v>47503.87</v>
      </c>
      <c r="F146" s="93">
        <f t="shared" si="1"/>
        <v>108.29035316420293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43867.13</v>
      </c>
      <c r="E160" s="247">
        <v>47702.96</v>
      </c>
      <c r="F160" s="93">
        <f t="shared" si="1"/>
        <v>108.74420095410846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199.09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1337.32</v>
      </c>
      <c r="E164" s="104">
        <f t="shared" si="28"/>
        <v>587.96</v>
      </c>
      <c r="F164" s="93">
        <f t="shared" si="1"/>
        <v>43.96554302635122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1337.32</v>
      </c>
      <c r="E166" s="247">
        <v>587.96</v>
      </c>
      <c r="F166" s="93">
        <f t="shared" si="1"/>
        <v>43.96554302635122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279235.03999999998</v>
      </c>
      <c r="E170" s="104">
        <f t="shared" si="29"/>
        <v>325675.74</v>
      </c>
      <c r="F170" s="93">
        <f t="shared" si="1"/>
        <v>116.63140127399485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279235.03999999998</v>
      </c>
      <c r="E173" s="247">
        <v>325675.74</v>
      </c>
      <c r="F173" s="93">
        <f t="shared" si="1"/>
        <v>116.63140127399485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9820396.0299999993</v>
      </c>
      <c r="E175" s="104">
        <f t="shared" si="30"/>
        <v>10881731.780000001</v>
      </c>
      <c r="F175" s="93">
        <f t="shared" si="1"/>
        <v>110.80746384115024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397686.12000000005</v>
      </c>
      <c r="E176" s="104">
        <f t="shared" si="31"/>
        <v>424817.07999999996</v>
      </c>
      <c r="F176" s="93">
        <f t="shared" si="1"/>
        <v>106.82220440582635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397588.42000000004</v>
      </c>
      <c r="E177" s="104">
        <f t="shared" si="32"/>
        <v>424652.94999999995</v>
      </c>
      <c r="F177" s="93">
        <f t="shared" si="1"/>
        <v>106.80717260326644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281310.77</v>
      </c>
      <c r="E178" s="247">
        <v>327751.46999999997</v>
      </c>
      <c r="F178" s="93">
        <f t="shared" si="1"/>
        <v>116.5086818396608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44924.25</v>
      </c>
      <c r="E179" s="247">
        <v>53564.47</v>
      </c>
      <c r="F179" s="93">
        <f t="shared" si="1"/>
        <v>119.23286421030959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422.34</v>
      </c>
      <c r="E180" s="104">
        <f t="shared" si="33"/>
        <v>342.96</v>
      </c>
      <c r="F180" s="93">
        <f t="shared" si="1"/>
        <v>81.204716579059522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422.34</v>
      </c>
      <c r="E183" s="247">
        <v>342.96</v>
      </c>
      <c r="F183" s="93">
        <f t="shared" si="1"/>
        <v>81.204716579059522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70931.06</v>
      </c>
      <c r="E188" s="247">
        <v>42994.05</v>
      </c>
      <c r="F188" s="93">
        <f t="shared" si="1"/>
        <v>60.613855199682632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97.7</v>
      </c>
      <c r="E189" s="247">
        <v>164.13</v>
      </c>
      <c r="F189" s="93">
        <f t="shared" si="1"/>
        <v>167.99385875127942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9422709.9100000001</v>
      </c>
      <c r="E237" s="104">
        <f t="shared" si="41"/>
        <v>10456914.700000001</v>
      </c>
      <c r="F237" s="93">
        <f t="shared" si="1"/>
        <v>110.97566198978951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9184590.7899999991</v>
      </c>
      <c r="E238" s="104">
        <f t="shared" si="42"/>
        <v>10197680.33</v>
      </c>
      <c r="F238" s="93">
        <f t="shared" si="1"/>
        <v>111.03031766100055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9184590.7899999991</v>
      </c>
      <c r="E239" s="104">
        <f t="shared" si="43"/>
        <v>10197680.33</v>
      </c>
      <c r="F239" s="93">
        <f t="shared" si="1"/>
        <v>111.03031766100055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9184590.7899999991</v>
      </c>
      <c r="E241" s="247">
        <v>10197680.33</v>
      </c>
      <c r="F241" s="93">
        <f t="shared" si="1"/>
        <v>111.03031766100055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200558.32</v>
      </c>
      <c r="E245" s="104">
        <f t="shared" si="45"/>
        <v>219671.15</v>
      </c>
      <c r="F245" s="93">
        <f t="shared" si="1"/>
        <v>109.52981157799886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200558.32</v>
      </c>
      <c r="E246" s="104">
        <f t="shared" si="46"/>
        <v>219671.15</v>
      </c>
      <c r="F246" s="93">
        <f t="shared" si="1"/>
        <v>109.52981157799886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200558.32</v>
      </c>
      <c r="E247" s="247">
        <v>219671.15</v>
      </c>
      <c r="F247" s="93">
        <f t="shared" si="1"/>
        <v>109.52981157799886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36223.49</v>
      </c>
      <c r="E255" s="247">
        <v>38975.269999999997</v>
      </c>
      <c r="F255" s="93">
        <f t="shared" si="1"/>
        <v>107.59667276675991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1337.31</v>
      </c>
      <c r="E256" s="247">
        <v>587.95000000000005</v>
      </c>
      <c r="F256" s="93">
        <f t="shared" si="1"/>
        <v>43.965124017617462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42255.37</v>
      </c>
      <c r="E259" s="104">
        <f t="shared" si="49"/>
        <v>43236.75</v>
      </c>
      <c r="F259" s="93">
        <f t="shared" si="1"/>
        <v>102.32249770857527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42255.37</v>
      </c>
      <c r="E260" s="248">
        <v>43236.75</v>
      </c>
      <c r="F260" s="97">
        <f t="shared" si="1"/>
        <v>102.32249770857527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6990.73</v>
      </c>
      <c r="E264" s="247">
        <v>13785.37</v>
      </c>
      <c r="F264" s="93">
        <f t="shared" si="50"/>
        <v>197.19499966384058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36876.400000000001</v>
      </c>
      <c r="E265" s="247">
        <v>33917.589999999997</v>
      </c>
      <c r="F265" s="93">
        <f t="shared" si="50"/>
        <v>91.976413098892507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1337.32</v>
      </c>
      <c r="E267" s="247">
        <v>587.96</v>
      </c>
      <c r="F267" s="93">
        <f t="shared" si="50"/>
        <v>43.96554302635122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64941.279999999999</v>
      </c>
      <c r="E268" s="247">
        <v>29837.67</v>
      </c>
      <c r="F268" s="93">
        <f t="shared" si="50"/>
        <v>45.945614253368575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1057.45</v>
      </c>
      <c r="E269" s="247">
        <v>409</v>
      </c>
      <c r="F269" s="93">
        <f t="shared" si="50"/>
        <v>38.677951676202184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302.07</v>
      </c>
      <c r="E271" s="247">
        <v>507.17</v>
      </c>
      <c r="F271" s="93">
        <f t="shared" si="50"/>
        <v>167.89816929850699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4476.68</v>
      </c>
      <c r="E287" s="247">
        <v>6204.45</v>
      </c>
      <c r="F287" s="93">
        <f t="shared" si="50"/>
        <v>138.59489621773278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393111.74</v>
      </c>
      <c r="E288" s="247">
        <v>418448.5</v>
      </c>
      <c r="F288" s="93">
        <f t="shared" si="50"/>
        <v>106.44518019227816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14.22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83.48</v>
      </c>
      <c r="E290" s="247">
        <v>164.13</v>
      </c>
      <c r="F290" s="93">
        <f t="shared" si="50"/>
        <v>196.60996645903208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64941.279999999999</v>
      </c>
      <c r="E302" s="247">
        <v>29837.67</v>
      </c>
      <c r="F302" s="93">
        <f t="shared" si="50"/>
        <v>45.945614253368575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3739120.64</v>
      </c>
      <c r="E5" s="79">
        <f t="shared" si="0"/>
        <v>4496292.43</v>
      </c>
      <c r="F5" s="80">
        <f t="shared" ref="F5:F141" si="1">IF(D5&gt;0,IF(E5/D5&gt;=100,"&gt;&gt;100",E5/D5*100),"-")</f>
        <v>120.24999626650184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3739120.64</v>
      </c>
      <c r="E13" s="81">
        <f t="shared" si="4"/>
        <v>4496292.43</v>
      </c>
      <c r="F13" s="63">
        <f t="shared" si="1"/>
        <v>120.24999626650184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3739120.64</v>
      </c>
      <c r="E16" s="249">
        <v>4496292.43</v>
      </c>
      <c r="F16" s="63">
        <f t="shared" si="1"/>
        <v>120.24999626650184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3739120.64</v>
      </c>
      <c r="E141" s="106">
        <f t="shared" si="28"/>
        <v>4496292.43</v>
      </c>
      <c r="F141" s="82">
        <f t="shared" si="1"/>
        <v>120.24999626650184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B36" sqref="B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4781.1499999999996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4781.1499999999996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4181.38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998.2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3183.18</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599.77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599.77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397686.12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4835330.47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15721.87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4777445.08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3879459.82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667573.01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3046.95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1128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226237.3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42163.519999999997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4808199.51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50767.89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4715334.53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3833019.12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658932.79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3126.33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219128.29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42097.09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424817.08000000007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6204.45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6204.45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6204.45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6204.45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418612.63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29895.26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388553.24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164.13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21869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Karačić</cp:lastModifiedBy>
  <cp:lastPrinted>2025-01-30T12:54:02Z</cp:lastPrinted>
  <dcterms:created xsi:type="dcterms:W3CDTF">2022-04-01T05:14:30Z</dcterms:created>
  <dcterms:modified xsi:type="dcterms:W3CDTF">2025-01-30T12:55:12Z</dcterms:modified>
</cp:coreProperties>
</file>