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nkica.karacic\Documents\FINANCIJSKI IZVJEŠTAJ\"/>
    </mc:Choice>
  </mc:AlternateContent>
  <xr:revisionPtr revIDLastSave="0" documentId="13_ncr:1_{5E7D2B01-ACE0-4601-A1BE-1C1A3057718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F288" i="9"/>
  <c r="F287" i="9"/>
  <c r="F286" i="9"/>
  <c r="H285" i="9"/>
  <c r="G285" i="9"/>
  <c r="E285" i="9" s="1"/>
  <c r="B285" i="9" s="1"/>
  <c r="F285" i="9"/>
  <c r="H284" i="9"/>
  <c r="G284" i="9"/>
  <c r="F284" i="9"/>
  <c r="H283" i="9"/>
  <c r="G283" i="9"/>
  <c r="F283" i="9"/>
  <c r="F282" i="9"/>
  <c r="H281" i="9"/>
  <c r="G281" i="9"/>
  <c r="E281" i="9" s="1"/>
  <c r="F281" i="9"/>
  <c r="H280" i="9"/>
  <c r="G280" i="9"/>
  <c r="E280" i="9" s="1"/>
  <c r="F280" i="9"/>
  <c r="H279" i="9"/>
  <c r="G279" i="9"/>
  <c r="F279" i="9"/>
  <c r="F278" i="9"/>
  <c r="F277" i="9"/>
  <c r="F276" i="9"/>
  <c r="L274" i="9"/>
  <c r="F274" i="9" s="1"/>
  <c r="H274" i="9"/>
  <c r="I273" i="9"/>
  <c r="H273" i="9"/>
  <c r="E273" i="9" s="1"/>
  <c r="B273" i="9" s="1"/>
  <c r="F273" i="9"/>
  <c r="E272" i="9"/>
  <c r="M271" i="9"/>
  <c r="L271" i="9"/>
  <c r="E271" i="9"/>
  <c r="M270" i="9"/>
  <c r="L270" i="9"/>
  <c r="F270" i="9" s="1"/>
  <c r="B270" i="9" s="1"/>
  <c r="E270" i="9"/>
  <c r="M269" i="9"/>
  <c r="L269" i="9"/>
  <c r="E269" i="9"/>
  <c r="M268" i="9"/>
  <c r="L268" i="9"/>
  <c r="F268" i="9"/>
  <c r="E268" i="9"/>
  <c r="B268" i="9" s="1"/>
  <c r="M267" i="9"/>
  <c r="L267" i="9"/>
  <c r="F267" i="9" s="1"/>
  <c r="E267" i="9"/>
  <c r="M266" i="9"/>
  <c r="L266" i="9"/>
  <c r="E266" i="9"/>
  <c r="M265" i="9"/>
  <c r="F265" i="9" s="1"/>
  <c r="B265" i="9" s="1"/>
  <c r="L265" i="9"/>
  <c r="E265" i="9"/>
  <c r="M264" i="9"/>
  <c r="F264" i="9" s="1"/>
  <c r="L264" i="9"/>
  <c r="E264" i="9"/>
  <c r="M263" i="9"/>
  <c r="L263" i="9"/>
  <c r="E263" i="9"/>
  <c r="M262" i="9"/>
  <c r="L262" i="9"/>
  <c r="E262" i="9"/>
  <c r="M261" i="9"/>
  <c r="L261" i="9"/>
  <c r="E261" i="9"/>
  <c r="M260" i="9"/>
  <c r="L260" i="9"/>
  <c r="F260" i="9"/>
  <c r="E260" i="9"/>
  <c r="B260" i="9" s="1"/>
  <c r="M259" i="9"/>
  <c r="L259" i="9"/>
  <c r="F259" i="9" s="1"/>
  <c r="E259" i="9"/>
  <c r="M258" i="9"/>
  <c r="L258" i="9"/>
  <c r="E258" i="9"/>
  <c r="M257" i="9"/>
  <c r="L257" i="9"/>
  <c r="E257" i="9"/>
  <c r="M256" i="9"/>
  <c r="L256" i="9"/>
  <c r="F256" i="9"/>
  <c r="E256" i="9"/>
  <c r="M255" i="9"/>
  <c r="L255" i="9"/>
  <c r="F255" i="9" s="1"/>
  <c r="E255" i="9"/>
  <c r="M254" i="9"/>
  <c r="L254" i="9"/>
  <c r="F254" i="9" s="1"/>
  <c r="E254" i="9"/>
  <c r="M253" i="9"/>
  <c r="L253" i="9"/>
  <c r="E253" i="9"/>
  <c r="M252" i="9"/>
  <c r="L252" i="9"/>
  <c r="F252" i="9" s="1"/>
  <c r="E252" i="9"/>
  <c r="M251" i="9"/>
  <c r="L251" i="9"/>
  <c r="F251" i="9" s="1"/>
  <c r="B251" i="9" s="1"/>
  <c r="E251" i="9"/>
  <c r="M250" i="9"/>
  <c r="L250" i="9"/>
  <c r="F250" i="9" s="1"/>
  <c r="E250" i="9"/>
  <c r="B250" i="9" s="1"/>
  <c r="M249" i="9"/>
  <c r="L249" i="9"/>
  <c r="F249" i="9" s="1"/>
  <c r="E249" i="9"/>
  <c r="B249" i="9" s="1"/>
  <c r="M248" i="9"/>
  <c r="L248" i="9"/>
  <c r="F248" i="9"/>
  <c r="E248" i="9"/>
  <c r="M247" i="9"/>
  <c r="L247" i="9"/>
  <c r="F247" i="9" s="1"/>
  <c r="E247" i="9"/>
  <c r="B247" i="9" s="1"/>
  <c r="M246" i="9"/>
  <c r="L246" i="9"/>
  <c r="E246" i="9"/>
  <c r="M245" i="9"/>
  <c r="L245" i="9"/>
  <c r="E245" i="9"/>
  <c r="M244" i="9"/>
  <c r="L244" i="9"/>
  <c r="F244" i="9" s="1"/>
  <c r="E244" i="9"/>
  <c r="M243" i="9"/>
  <c r="L243" i="9"/>
  <c r="F243" i="9" s="1"/>
  <c r="E243" i="9"/>
  <c r="M242" i="9"/>
  <c r="L242" i="9"/>
  <c r="F242" i="9" s="1"/>
  <c r="E242" i="9"/>
  <c r="M241" i="9"/>
  <c r="L241" i="9"/>
  <c r="F241" i="9" s="1"/>
  <c r="E241" i="9"/>
  <c r="M240" i="9"/>
  <c r="F240" i="9" s="1"/>
  <c r="L240" i="9"/>
  <c r="E240" i="9"/>
  <c r="M239" i="9"/>
  <c r="L239" i="9"/>
  <c r="E239" i="9"/>
  <c r="M238" i="9"/>
  <c r="L238" i="9"/>
  <c r="F238" i="9" s="1"/>
  <c r="B238" i="9" s="1"/>
  <c r="E238" i="9"/>
  <c r="M237" i="9"/>
  <c r="L237" i="9"/>
  <c r="F237" i="9" s="1"/>
  <c r="E237" i="9"/>
  <c r="M236" i="9"/>
  <c r="L236" i="9"/>
  <c r="F236" i="9"/>
  <c r="E236" i="9"/>
  <c r="B236" i="9" s="1"/>
  <c r="M235" i="9"/>
  <c r="L235" i="9"/>
  <c r="F235" i="9" s="1"/>
  <c r="E235" i="9"/>
  <c r="B235" i="9" s="1"/>
  <c r="M234" i="9"/>
  <c r="L234" i="9"/>
  <c r="E234" i="9"/>
  <c r="M233" i="9"/>
  <c r="L233" i="9"/>
  <c r="E233" i="9"/>
  <c r="M232" i="9"/>
  <c r="F232" i="9" s="1"/>
  <c r="L232" i="9"/>
  <c r="E232" i="9"/>
  <c r="M231" i="9"/>
  <c r="L231" i="9"/>
  <c r="E231" i="9"/>
  <c r="M230" i="9"/>
  <c r="L230" i="9"/>
  <c r="E230" i="9"/>
  <c r="M229" i="9"/>
  <c r="L229" i="9"/>
  <c r="E229" i="9"/>
  <c r="M228" i="9"/>
  <c r="L228" i="9"/>
  <c r="F228" i="9"/>
  <c r="E228" i="9"/>
  <c r="B228" i="9" s="1"/>
  <c r="M227" i="9"/>
  <c r="L227" i="9"/>
  <c r="F227" i="9" s="1"/>
  <c r="E227" i="9"/>
  <c r="M226" i="9"/>
  <c r="L226" i="9"/>
  <c r="E226" i="9"/>
  <c r="H225" i="9"/>
  <c r="G225" i="9"/>
  <c r="F225" i="9"/>
  <c r="M224" i="9"/>
  <c r="L224" i="9"/>
  <c r="F224" i="9" s="1"/>
  <c r="E224" i="9"/>
  <c r="M223" i="9"/>
  <c r="L223" i="9"/>
  <c r="F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E157" i="9" s="1"/>
  <c r="F157" i="9"/>
  <c r="H156" i="9"/>
  <c r="G156" i="9"/>
  <c r="E156" i="9" s="1"/>
  <c r="B156" i="9" s="1"/>
  <c r="F156" i="9"/>
  <c r="H155" i="9"/>
  <c r="G155" i="9"/>
  <c r="E155" i="9" s="1"/>
  <c r="F155" i="9"/>
  <c r="H154" i="9"/>
  <c r="G154" i="9"/>
  <c r="F154" i="9"/>
  <c r="H153" i="9"/>
  <c r="G153" i="9"/>
  <c r="E153" i="9" s="1"/>
  <c r="F153" i="9"/>
  <c r="H152" i="9"/>
  <c r="G152" i="9"/>
  <c r="F152" i="9"/>
  <c r="H151" i="9"/>
  <c r="G151" i="9"/>
  <c r="E151" i="9" s="1"/>
  <c r="B151" i="9" s="1"/>
  <c r="F151" i="9"/>
  <c r="H150" i="9"/>
  <c r="G150" i="9"/>
  <c r="F150" i="9"/>
  <c r="H149" i="9"/>
  <c r="G149" i="9"/>
  <c r="F149" i="9"/>
  <c r="E149" i="9"/>
  <c r="B149" i="9" s="1"/>
  <c r="H148" i="9"/>
  <c r="G148" i="9"/>
  <c r="E148" i="9" s="1"/>
  <c r="F148" i="9"/>
  <c r="B148" i="9"/>
  <c r="H147" i="9"/>
  <c r="G147" i="9"/>
  <c r="F147" i="9"/>
  <c r="E147" i="9"/>
  <c r="B147" i="9" s="1"/>
  <c r="H146" i="9"/>
  <c r="G146" i="9"/>
  <c r="F146" i="9"/>
  <c r="H145" i="9"/>
  <c r="G145" i="9"/>
  <c r="F145" i="9"/>
  <c r="H144" i="9"/>
  <c r="G144" i="9"/>
  <c r="E144" i="9" s="1"/>
  <c r="B144" i="9" s="1"/>
  <c r="F144" i="9"/>
  <c r="H143" i="9"/>
  <c r="G143" i="9"/>
  <c r="E143" i="9" s="1"/>
  <c r="F143" i="9"/>
  <c r="F142" i="9"/>
  <c r="H141" i="9"/>
  <c r="G141" i="9"/>
  <c r="E141" i="9" s="1"/>
  <c r="B141" i="9" s="1"/>
  <c r="F141" i="9"/>
  <c r="H140" i="9"/>
  <c r="G140" i="9"/>
  <c r="F140" i="9"/>
  <c r="H139" i="9"/>
  <c r="G139" i="9"/>
  <c r="F139" i="9"/>
  <c r="H138" i="9"/>
  <c r="G138" i="9"/>
  <c r="F138" i="9"/>
  <c r="E138" i="9"/>
  <c r="B138" i="9" s="1"/>
  <c r="H137" i="9"/>
  <c r="G137" i="9"/>
  <c r="E137" i="9" s="1"/>
  <c r="F137" i="9"/>
  <c r="H136" i="9"/>
  <c r="G136" i="9"/>
  <c r="F136" i="9"/>
  <c r="H135" i="9"/>
  <c r="G135" i="9"/>
  <c r="E135" i="9" s="1"/>
  <c r="B135" i="9" s="1"/>
  <c r="F135" i="9"/>
  <c r="H134" i="9"/>
  <c r="G134" i="9"/>
  <c r="F134" i="9"/>
  <c r="H133" i="9"/>
  <c r="G133" i="9"/>
  <c r="F133" i="9"/>
  <c r="E133" i="9"/>
  <c r="B133" i="9" s="1"/>
  <c r="H132" i="9"/>
  <c r="G132" i="9"/>
  <c r="F132" i="9"/>
  <c r="H131" i="9"/>
  <c r="E131" i="9" s="1"/>
  <c r="B131" i="9" s="1"/>
  <c r="G131" i="9"/>
  <c r="F131" i="9"/>
  <c r="H130" i="9"/>
  <c r="G130" i="9"/>
  <c r="E130" i="9" s="1"/>
  <c r="F130" i="9"/>
  <c r="H129" i="9"/>
  <c r="G129" i="9"/>
  <c r="E129" i="9" s="1"/>
  <c r="F129" i="9"/>
  <c r="H128" i="9"/>
  <c r="G128" i="9"/>
  <c r="E128" i="9" s="1"/>
  <c r="F128" i="9"/>
  <c r="H127" i="9"/>
  <c r="G127" i="9"/>
  <c r="E127" i="9" s="1"/>
  <c r="F127" i="9"/>
  <c r="H126" i="9"/>
  <c r="E126" i="9" s="1"/>
  <c r="B126" i="9" s="1"/>
  <c r="G126" i="9"/>
  <c r="F126" i="9"/>
  <c r="H125" i="9"/>
  <c r="E125" i="9" s="1"/>
  <c r="B125" i="9" s="1"/>
  <c r="G125" i="9"/>
  <c r="F125" i="9"/>
  <c r="H124" i="9"/>
  <c r="G124" i="9"/>
  <c r="F124" i="9"/>
  <c r="H123" i="9"/>
  <c r="G123" i="9"/>
  <c r="E123" i="9" s="1"/>
  <c r="B123" i="9" s="1"/>
  <c r="F123" i="9"/>
  <c r="H122" i="9"/>
  <c r="G122" i="9"/>
  <c r="E122" i="9" s="1"/>
  <c r="F122" i="9"/>
  <c r="H121" i="9"/>
  <c r="G121" i="9"/>
  <c r="E121" i="9" s="1"/>
  <c r="F121" i="9"/>
  <c r="H120" i="9"/>
  <c r="G120" i="9"/>
  <c r="E120" i="9" s="1"/>
  <c r="F120" i="9"/>
  <c r="H119" i="9"/>
  <c r="G119" i="9"/>
  <c r="E119" i="9" s="1"/>
  <c r="F119" i="9"/>
  <c r="H118" i="9"/>
  <c r="E118" i="9" s="1"/>
  <c r="B118" i="9" s="1"/>
  <c r="G118" i="9"/>
  <c r="F118" i="9"/>
  <c r="H117" i="9"/>
  <c r="E117" i="9" s="1"/>
  <c r="B117" i="9" s="1"/>
  <c r="G117" i="9"/>
  <c r="F117" i="9"/>
  <c r="H116" i="9"/>
  <c r="G116" i="9"/>
  <c r="F116" i="9"/>
  <c r="H115" i="9"/>
  <c r="G115" i="9"/>
  <c r="E115" i="9" s="1"/>
  <c r="B115" i="9" s="1"/>
  <c r="F115" i="9"/>
  <c r="H114" i="9"/>
  <c r="G114" i="9"/>
  <c r="E114" i="9" s="1"/>
  <c r="F114" i="9"/>
  <c r="H113" i="9"/>
  <c r="G113" i="9"/>
  <c r="E113" i="9" s="1"/>
  <c r="F113" i="9"/>
  <c r="H112" i="9"/>
  <c r="G112" i="9"/>
  <c r="E112" i="9" s="1"/>
  <c r="B112" i="9" s="1"/>
  <c r="F112" i="9"/>
  <c r="H111" i="9"/>
  <c r="G111" i="9"/>
  <c r="E111" i="9" s="1"/>
  <c r="B111" i="9" s="1"/>
  <c r="F111" i="9"/>
  <c r="H110" i="9"/>
  <c r="G110" i="9"/>
  <c r="E110" i="9" s="1"/>
  <c r="F110" i="9"/>
  <c r="H109" i="9"/>
  <c r="G109" i="9"/>
  <c r="F109" i="9"/>
  <c r="H108" i="9"/>
  <c r="G108" i="9"/>
  <c r="F108" i="9"/>
  <c r="H107" i="9"/>
  <c r="E107" i="9" s="1"/>
  <c r="B107" i="9" s="1"/>
  <c r="G107" i="9"/>
  <c r="F107" i="9"/>
  <c r="H106" i="9"/>
  <c r="E106" i="9" s="1"/>
  <c r="G106" i="9"/>
  <c r="F106" i="9"/>
  <c r="H105" i="9"/>
  <c r="G105" i="9"/>
  <c r="F105" i="9"/>
  <c r="H104" i="9"/>
  <c r="G104" i="9"/>
  <c r="E104" i="9" s="1"/>
  <c r="B104" i="9" s="1"/>
  <c r="F104" i="9"/>
  <c r="H103" i="9"/>
  <c r="G103" i="9"/>
  <c r="E103" i="9" s="1"/>
  <c r="B103" i="9" s="1"/>
  <c r="F103" i="9"/>
  <c r="H102" i="9"/>
  <c r="G102" i="9"/>
  <c r="E102" i="9" s="1"/>
  <c r="B102" i="9" s="1"/>
  <c r="F102" i="9"/>
  <c r="H101" i="9"/>
  <c r="G101" i="9"/>
  <c r="F101" i="9"/>
  <c r="H100" i="9"/>
  <c r="G100" i="9"/>
  <c r="E100" i="9" s="1"/>
  <c r="F100" i="9"/>
  <c r="H99" i="9"/>
  <c r="E99" i="9" s="1"/>
  <c r="B99" i="9" s="1"/>
  <c r="G99" i="9"/>
  <c r="F99" i="9"/>
  <c r="H98" i="9"/>
  <c r="E98" i="9" s="1"/>
  <c r="G98" i="9"/>
  <c r="F98" i="9"/>
  <c r="H97" i="9"/>
  <c r="G97" i="9"/>
  <c r="F97" i="9"/>
  <c r="H96" i="9"/>
  <c r="G96" i="9"/>
  <c r="E96" i="9" s="1"/>
  <c r="B96" i="9" s="1"/>
  <c r="F96" i="9"/>
  <c r="H95" i="9"/>
  <c r="G95" i="9"/>
  <c r="F95" i="9"/>
  <c r="H94" i="9"/>
  <c r="G94" i="9"/>
  <c r="E94" i="9" s="1"/>
  <c r="F94" i="9"/>
  <c r="H93" i="9"/>
  <c r="G93" i="9"/>
  <c r="F93" i="9"/>
  <c r="H92" i="9"/>
  <c r="G92" i="9"/>
  <c r="F92" i="9"/>
  <c r="H91" i="9"/>
  <c r="G91" i="9"/>
  <c r="E91" i="9" s="1"/>
  <c r="B91" i="9" s="1"/>
  <c r="F91" i="9"/>
  <c r="H90" i="9"/>
  <c r="G90" i="9"/>
  <c r="E90" i="9" s="1"/>
  <c r="F90" i="9"/>
  <c r="H89" i="9"/>
  <c r="G89" i="9"/>
  <c r="E89" i="9" s="1"/>
  <c r="F89" i="9"/>
  <c r="H88" i="9"/>
  <c r="G88" i="9"/>
  <c r="E88" i="9" s="1"/>
  <c r="B88" i="9" s="1"/>
  <c r="F88" i="9"/>
  <c r="H87" i="9"/>
  <c r="G87" i="9"/>
  <c r="F87" i="9"/>
  <c r="H86" i="9"/>
  <c r="G86" i="9"/>
  <c r="E86" i="9" s="1"/>
  <c r="F86" i="9"/>
  <c r="H85" i="9"/>
  <c r="G85" i="9"/>
  <c r="F85" i="9"/>
  <c r="H84" i="9"/>
  <c r="G84" i="9"/>
  <c r="E84" i="9" s="1"/>
  <c r="B84" i="9" s="1"/>
  <c r="F84" i="9"/>
  <c r="H83" i="9"/>
  <c r="G83" i="9"/>
  <c r="E83" i="9" s="1"/>
  <c r="B83" i="9" s="1"/>
  <c r="F83" i="9"/>
  <c r="H82" i="9"/>
  <c r="G82" i="9"/>
  <c r="E82" i="9" s="1"/>
  <c r="F82" i="9"/>
  <c r="H81" i="9"/>
  <c r="G81" i="9"/>
  <c r="E81" i="9" s="1"/>
  <c r="F81" i="9"/>
  <c r="B81" i="9" s="1"/>
  <c r="H80" i="9"/>
  <c r="G80" i="9"/>
  <c r="F80" i="9"/>
  <c r="E80" i="9"/>
  <c r="B80" i="9" s="1"/>
  <c r="H79" i="9"/>
  <c r="G79" i="9"/>
  <c r="F79" i="9"/>
  <c r="H78" i="9"/>
  <c r="G78" i="9"/>
  <c r="F78" i="9"/>
  <c r="H77" i="9"/>
  <c r="G77" i="9"/>
  <c r="F77" i="9"/>
  <c r="H76" i="9"/>
  <c r="G76" i="9"/>
  <c r="E76" i="9" s="1"/>
  <c r="F76" i="9"/>
  <c r="H75" i="9"/>
  <c r="G75" i="9"/>
  <c r="F75" i="9"/>
  <c r="E75" i="9"/>
  <c r="B75" i="9" s="1"/>
  <c r="H74" i="9"/>
  <c r="G74" i="9"/>
  <c r="F74" i="9"/>
  <c r="E74" i="9"/>
  <c r="H73" i="9"/>
  <c r="G73" i="9"/>
  <c r="E73" i="9" s="1"/>
  <c r="F73" i="9"/>
  <c r="B73" i="9" s="1"/>
  <c r="H72" i="9"/>
  <c r="E72" i="9" s="1"/>
  <c r="B72" i="9" s="1"/>
  <c r="G72" i="9"/>
  <c r="F72" i="9"/>
  <c r="H71" i="9"/>
  <c r="E71" i="9" s="1"/>
  <c r="B71" i="9" s="1"/>
  <c r="G71" i="9"/>
  <c r="F71" i="9"/>
  <c r="H70" i="9"/>
  <c r="G70" i="9"/>
  <c r="E70" i="9" s="1"/>
  <c r="B70" i="9" s="1"/>
  <c r="F70" i="9"/>
  <c r="H69" i="9"/>
  <c r="G69" i="9"/>
  <c r="F69" i="9"/>
  <c r="H68" i="9"/>
  <c r="G68" i="9"/>
  <c r="E68" i="9" s="1"/>
  <c r="F68" i="9"/>
  <c r="H67" i="9"/>
  <c r="G67" i="9"/>
  <c r="F67" i="9"/>
  <c r="H66" i="9"/>
  <c r="E66" i="9" s="1"/>
  <c r="G66" i="9"/>
  <c r="F66" i="9"/>
  <c r="H65" i="9"/>
  <c r="G65" i="9"/>
  <c r="F65" i="9"/>
  <c r="H64" i="9"/>
  <c r="G64" i="9"/>
  <c r="E64" i="9" s="1"/>
  <c r="B64" i="9" s="1"/>
  <c r="F64" i="9"/>
  <c r="H63" i="9"/>
  <c r="G63" i="9"/>
  <c r="F63" i="9"/>
  <c r="H62" i="9"/>
  <c r="G62" i="9"/>
  <c r="E62" i="9" s="1"/>
  <c r="F62" i="9"/>
  <c r="H61" i="9"/>
  <c r="G61" i="9"/>
  <c r="F61" i="9"/>
  <c r="H60" i="9"/>
  <c r="G60" i="9"/>
  <c r="F60" i="9"/>
  <c r="H59" i="9"/>
  <c r="G59" i="9"/>
  <c r="E59" i="9" s="1"/>
  <c r="B59" i="9" s="1"/>
  <c r="F59" i="9"/>
  <c r="H58" i="9"/>
  <c r="G58" i="9"/>
  <c r="E58" i="9" s="1"/>
  <c r="F58" i="9"/>
  <c r="H57" i="9"/>
  <c r="G57" i="9"/>
  <c r="E57" i="9" s="1"/>
  <c r="B57" i="9" s="1"/>
  <c r="F57" i="9"/>
  <c r="H56" i="9"/>
  <c r="G56" i="9"/>
  <c r="F56" i="9"/>
  <c r="H55" i="9"/>
  <c r="G55" i="9"/>
  <c r="F55" i="9"/>
  <c r="E55" i="9"/>
  <c r="B55" i="9" s="1"/>
  <c r="H54" i="9"/>
  <c r="G54" i="9"/>
  <c r="F54" i="9"/>
  <c r="E54" i="9"/>
  <c r="H53" i="9"/>
  <c r="G53" i="9"/>
  <c r="E53" i="9" s="1"/>
  <c r="F53" i="9"/>
  <c r="H52" i="9"/>
  <c r="G52" i="9"/>
  <c r="F52" i="9"/>
  <c r="H51" i="9"/>
  <c r="G51" i="9"/>
  <c r="E51" i="9" s="1"/>
  <c r="B51" i="9" s="1"/>
  <c r="F51" i="9"/>
  <c r="H50" i="9"/>
  <c r="G50" i="9"/>
  <c r="E50" i="9" s="1"/>
  <c r="B50" i="9" s="1"/>
  <c r="F50" i="9"/>
  <c r="H49" i="9"/>
  <c r="G49" i="9"/>
  <c r="E49" i="9" s="1"/>
  <c r="B49" i="9" s="1"/>
  <c r="F49" i="9"/>
  <c r="H48" i="9"/>
  <c r="G48" i="9"/>
  <c r="F48" i="9"/>
  <c r="H47" i="9"/>
  <c r="G47" i="9"/>
  <c r="F47" i="9"/>
  <c r="E47" i="9"/>
  <c r="B47" i="9" s="1"/>
  <c r="H46" i="9"/>
  <c r="E46" i="9" s="1"/>
  <c r="G46" i="9"/>
  <c r="F46" i="9"/>
  <c r="H45" i="9"/>
  <c r="G45" i="9"/>
  <c r="F45" i="9"/>
  <c r="H44" i="9"/>
  <c r="G44" i="9"/>
  <c r="F44" i="9"/>
  <c r="H43" i="9"/>
  <c r="G43" i="9"/>
  <c r="E43" i="9" s="1"/>
  <c r="B43" i="9" s="1"/>
  <c r="F43" i="9"/>
  <c r="H42" i="9"/>
  <c r="G42" i="9"/>
  <c r="F42" i="9"/>
  <c r="H41" i="9"/>
  <c r="G41" i="9"/>
  <c r="F41" i="9"/>
  <c r="H40" i="9"/>
  <c r="G40" i="9"/>
  <c r="F40" i="9"/>
  <c r="H39" i="9"/>
  <c r="G39" i="9"/>
  <c r="F39" i="9"/>
  <c r="H38" i="9"/>
  <c r="G38" i="9"/>
  <c r="F38" i="9"/>
  <c r="E38" i="9"/>
  <c r="B38" i="9" s="1"/>
  <c r="H37" i="9"/>
  <c r="G37" i="9"/>
  <c r="E37" i="9" s="1"/>
  <c r="F37" i="9"/>
  <c r="H36" i="9"/>
  <c r="G36" i="9"/>
  <c r="F36" i="9"/>
  <c r="H35" i="9"/>
  <c r="G35" i="9"/>
  <c r="E35" i="9" s="1"/>
  <c r="B35" i="9" s="1"/>
  <c r="F35" i="9"/>
  <c r="H34" i="9"/>
  <c r="G34" i="9"/>
  <c r="E34" i="9" s="1"/>
  <c r="B34" i="9" s="1"/>
  <c r="F34" i="9"/>
  <c r="H33" i="9"/>
  <c r="G33" i="9"/>
  <c r="E33" i="9" s="1"/>
  <c r="B33" i="9" s="1"/>
  <c r="F33" i="9"/>
  <c r="H32" i="9"/>
  <c r="G32" i="9"/>
  <c r="F32" i="9"/>
  <c r="H31" i="9"/>
  <c r="G31" i="9"/>
  <c r="F31" i="9"/>
  <c r="E31" i="9"/>
  <c r="B31" i="9" s="1"/>
  <c r="H30" i="9"/>
  <c r="G30" i="9"/>
  <c r="F30" i="9"/>
  <c r="E30" i="9"/>
  <c r="H29" i="9"/>
  <c r="G29" i="9"/>
  <c r="E29" i="9" s="1"/>
  <c r="F29" i="9"/>
  <c r="H28" i="9"/>
  <c r="G28" i="9"/>
  <c r="F28" i="9"/>
  <c r="H27" i="9"/>
  <c r="G27" i="9"/>
  <c r="E27" i="9" s="1"/>
  <c r="B27" i="9" s="1"/>
  <c r="F27" i="9"/>
  <c r="H26" i="9"/>
  <c r="G26" i="9"/>
  <c r="E26" i="9" s="1"/>
  <c r="F26" i="9"/>
  <c r="H25" i="9"/>
  <c r="G25" i="9"/>
  <c r="E25" i="9" s="1"/>
  <c r="B25" i="9" s="1"/>
  <c r="F25" i="9"/>
  <c r="H24" i="9"/>
  <c r="G24" i="9"/>
  <c r="F24" i="9"/>
  <c r="H23" i="9"/>
  <c r="G23" i="9"/>
  <c r="F23" i="9"/>
  <c r="E23" i="9"/>
  <c r="B23" i="9" s="1"/>
  <c r="H22" i="9"/>
  <c r="G22" i="9"/>
  <c r="F22" i="9"/>
  <c r="E22" i="9"/>
  <c r="B22" i="9" s="1"/>
  <c r="H21" i="9"/>
  <c r="G21" i="9"/>
  <c r="F21" i="9"/>
  <c r="F20" i="9"/>
  <c r="F4" i="9"/>
  <c r="O3" i="9"/>
  <c r="G274" i="9" s="1"/>
  <c r="E274" i="9" s="1"/>
  <c r="B274" i="9" s="1"/>
  <c r="I3" i="9"/>
  <c r="G180" i="9" s="1"/>
  <c r="E180" i="9" s="1"/>
  <c r="B180" i="9" s="1"/>
  <c r="H3" i="9"/>
  <c r="G3" i="9"/>
  <c r="D101" i="8"/>
  <c r="D95" i="8"/>
  <c r="D90" i="8"/>
  <c r="D85" i="8"/>
  <c r="D80" i="8"/>
  <c r="D75" i="8"/>
  <c r="D70" i="8"/>
  <c r="D65" i="8"/>
  <c r="D60" i="8"/>
  <c r="D55" i="8"/>
  <c r="D50" i="8"/>
  <c r="D44" i="8"/>
  <c r="D36" i="8"/>
  <c r="D26" i="8"/>
  <c r="D24" i="8"/>
  <c r="C1499" i="1" s="1"/>
  <c r="D18" i="8"/>
  <c r="D8" i="8"/>
  <c r="D6" i="8" s="1"/>
  <c r="C1481" i="1" s="1"/>
  <c r="H1481" i="1" s="1"/>
  <c r="E44" i="7"/>
  <c r="D44" i="7"/>
  <c r="E39" i="7"/>
  <c r="D39" i="7"/>
  <c r="D38" i="7" s="1"/>
  <c r="E38" i="7"/>
  <c r="E30" i="7"/>
  <c r="D30" i="7"/>
  <c r="E23" i="7"/>
  <c r="E22" i="7" s="1"/>
  <c r="D23" i="7"/>
  <c r="E14" i="7"/>
  <c r="D14" i="7"/>
  <c r="E7" i="7"/>
  <c r="E6" i="7" s="1"/>
  <c r="E5" i="7" s="1"/>
  <c r="D7" i="7"/>
  <c r="D6" i="7" s="1"/>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88" i="6"/>
  <c r="F87" i="6"/>
  <c r="F86" i="6"/>
  <c r="F85" i="6"/>
  <c r="F84" i="6"/>
  <c r="F83" i="6"/>
  <c r="F82" i="6"/>
  <c r="E82" i="6"/>
  <c r="D1376" i="1" s="1"/>
  <c r="G1376" i="1" s="1"/>
  <c r="D82" i="6"/>
  <c r="F81" i="6"/>
  <c r="F80" i="6"/>
  <c r="F79" i="6"/>
  <c r="F78" i="6"/>
  <c r="F77" i="6"/>
  <c r="F76" i="6"/>
  <c r="F75" i="6"/>
  <c r="E75" i="6"/>
  <c r="D75" i="6"/>
  <c r="F74" i="6"/>
  <c r="F73" i="6"/>
  <c r="F72" i="6"/>
  <c r="F71" i="6"/>
  <c r="F70" i="6"/>
  <c r="F69" i="6"/>
  <c r="F68" i="6"/>
  <c r="F67" i="6"/>
  <c r="F66" i="6"/>
  <c r="E66" i="6"/>
  <c r="D1360" i="1" s="1"/>
  <c r="G1360" i="1" s="1"/>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E5" i="6" s="1"/>
  <c r="D1299" i="1"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1227" i="1" s="1"/>
  <c r="D250" i="5"/>
  <c r="F249" i="5"/>
  <c r="F248" i="5"/>
  <c r="F247" i="5"/>
  <c r="E246" i="5"/>
  <c r="D246" i="5"/>
  <c r="D245" i="5"/>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D79" i="5"/>
  <c r="F79"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1007" i="1" s="1"/>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D594" i="4"/>
  <c r="F592" i="4"/>
  <c r="F591" i="4"/>
  <c r="E590" i="4"/>
  <c r="E580" i="4" s="1"/>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F568"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E481" i="4"/>
  <c r="D481" i="4"/>
  <c r="F481" i="4" s="1"/>
  <c r="F480" i="4"/>
  <c r="F479" i="4"/>
  <c r="E478" i="4"/>
  <c r="D478" i="4"/>
  <c r="F478" i="4" s="1"/>
  <c r="F477" i="4"/>
  <c r="F476" i="4"/>
  <c r="F475" i="4"/>
  <c r="F474" i="4"/>
  <c r="E473" i="4"/>
  <c r="D473" i="4"/>
  <c r="E472" i="4"/>
  <c r="F471" i="4"/>
  <c r="F470" i="4"/>
  <c r="F469" i="4"/>
  <c r="E469" i="4"/>
  <c r="D469" i="4"/>
  <c r="F468" i="4"/>
  <c r="F467" i="4"/>
  <c r="F466" i="4"/>
  <c r="E466" i="4"/>
  <c r="D466" i="4"/>
  <c r="F465" i="4"/>
  <c r="F464" i="4"/>
  <c r="E463" i="4"/>
  <c r="D463" i="4"/>
  <c r="F463" i="4" s="1"/>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E351" i="4" s="1"/>
  <c r="D356" i="4"/>
  <c r="F356" i="4" s="1"/>
  <c r="F355" i="4"/>
  <c r="F354" i="4"/>
  <c r="F353" i="4"/>
  <c r="E352" i="4"/>
  <c r="D352" i="4"/>
  <c r="F352" i="4" s="1"/>
  <c r="F349" i="4"/>
  <c r="F348" i="4"/>
  <c r="E348" i="4"/>
  <c r="D348" i="4"/>
  <c r="F347" i="4"/>
  <c r="F346" i="4"/>
  <c r="F345" i="4"/>
  <c r="E345" i="4"/>
  <c r="D345" i="4"/>
  <c r="F344" i="4"/>
  <c r="E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8" i="4"/>
  <c r="F257" i="4"/>
  <c r="F256" i="4"/>
  <c r="F255" i="4"/>
  <c r="F254" i="4"/>
  <c r="E253" i="4"/>
  <c r="D253" i="4"/>
  <c r="F253"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E133" i="4" s="1"/>
  <c r="D134" i="4"/>
  <c r="D133" i="4"/>
  <c r="F132" i="4"/>
  <c r="F131" i="4"/>
  <c r="F130" i="4"/>
  <c r="F129" i="4"/>
  <c r="E128" i="4"/>
  <c r="D128" i="4"/>
  <c r="F128" i="4" s="1"/>
  <c r="F127" i="4"/>
  <c r="F126" i="4"/>
  <c r="E125" i="4"/>
  <c r="E124" i="4" s="1"/>
  <c r="D125" i="4"/>
  <c r="F123" i="4"/>
  <c r="F122" i="4"/>
  <c r="F121" i="4"/>
  <c r="E120" i="4"/>
  <c r="E106" i="4" s="1"/>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I36" i="3"/>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H1577" i="1" s="1"/>
  <c r="C1576" i="1"/>
  <c r="H1576" i="1" s="1"/>
  <c r="H1575" i="1"/>
  <c r="G1575" i="1"/>
  <c r="C1575" i="1"/>
  <c r="C1574" i="1"/>
  <c r="C1573" i="1"/>
  <c r="H1573" i="1" s="1"/>
  <c r="H1572" i="1"/>
  <c r="C1572" i="1"/>
  <c r="G1572" i="1" s="1"/>
  <c r="G1571" i="1"/>
  <c r="C1571" i="1"/>
  <c r="H1571" i="1" s="1"/>
  <c r="C1570" i="1"/>
  <c r="C1569" i="1"/>
  <c r="H1569" i="1" s="1"/>
  <c r="H1568" i="1"/>
  <c r="G1568" i="1"/>
  <c r="C1568" i="1"/>
  <c r="G1567" i="1"/>
  <c r="C1567" i="1"/>
  <c r="H1567" i="1" s="1"/>
  <c r="C1566" i="1"/>
  <c r="C1565" i="1"/>
  <c r="H1565" i="1" s="1"/>
  <c r="H1564" i="1"/>
  <c r="G1564" i="1"/>
  <c r="C1564" i="1"/>
  <c r="G1563" i="1"/>
  <c r="C1563" i="1"/>
  <c r="H1563" i="1" s="1"/>
  <c r="C1562" i="1"/>
  <c r="C1561" i="1"/>
  <c r="H1561" i="1" s="1"/>
  <c r="H1560" i="1"/>
  <c r="C1560" i="1"/>
  <c r="G1560" i="1" s="1"/>
  <c r="C1559" i="1"/>
  <c r="C1558" i="1"/>
  <c r="C1557" i="1"/>
  <c r="H1557" i="1" s="1"/>
  <c r="C1556" i="1"/>
  <c r="H1555" i="1"/>
  <c r="C1555" i="1"/>
  <c r="G1555" i="1" s="1"/>
  <c r="C1554" i="1"/>
  <c r="C1553" i="1"/>
  <c r="H1553" i="1" s="1"/>
  <c r="C1552" i="1"/>
  <c r="H1551" i="1"/>
  <c r="C1551" i="1"/>
  <c r="G1551" i="1" s="1"/>
  <c r="C1550" i="1"/>
  <c r="C1549" i="1"/>
  <c r="H1549" i="1" s="1"/>
  <c r="C1548" i="1"/>
  <c r="G1548" i="1" s="1"/>
  <c r="H1547" i="1"/>
  <c r="G1547" i="1"/>
  <c r="C1547" i="1"/>
  <c r="C1546" i="1"/>
  <c r="C1545" i="1"/>
  <c r="H1545" i="1" s="1"/>
  <c r="H1544" i="1"/>
  <c r="C1544" i="1"/>
  <c r="G1544" i="1" s="1"/>
  <c r="H1543" i="1"/>
  <c r="G1543" i="1"/>
  <c r="C1543" i="1"/>
  <c r="C1542" i="1"/>
  <c r="C1541" i="1"/>
  <c r="H1541" i="1" s="1"/>
  <c r="H1540" i="1"/>
  <c r="C1540" i="1"/>
  <c r="G1540" i="1" s="1"/>
  <c r="G1539" i="1"/>
  <c r="C1539" i="1"/>
  <c r="H1539" i="1" s="1"/>
  <c r="C1538" i="1"/>
  <c r="C1537" i="1"/>
  <c r="H1537" i="1" s="1"/>
  <c r="H1536" i="1"/>
  <c r="G1536" i="1"/>
  <c r="C1536" i="1"/>
  <c r="G1535" i="1"/>
  <c r="C1535" i="1"/>
  <c r="H1535" i="1" s="1"/>
  <c r="C1534" i="1"/>
  <c r="C1533" i="1"/>
  <c r="H1533" i="1" s="1"/>
  <c r="H1532" i="1"/>
  <c r="G1532" i="1"/>
  <c r="C1532" i="1"/>
  <c r="G1531" i="1"/>
  <c r="C1531" i="1"/>
  <c r="H1531" i="1" s="1"/>
  <c r="C1530" i="1"/>
  <c r="C1529" i="1"/>
  <c r="H1529" i="1" s="1"/>
  <c r="H1528" i="1"/>
  <c r="G1528" i="1"/>
  <c r="C1528" i="1"/>
  <c r="G1527" i="1"/>
  <c r="C1527" i="1"/>
  <c r="H1527" i="1" s="1"/>
  <c r="C1526" i="1"/>
  <c r="C1525" i="1"/>
  <c r="H1525" i="1" s="1"/>
  <c r="H1523" i="1"/>
  <c r="G1523" i="1"/>
  <c r="C1523" i="1"/>
  <c r="C1522" i="1"/>
  <c r="C1521" i="1"/>
  <c r="H1521" i="1" s="1"/>
  <c r="H1520" i="1"/>
  <c r="C1520" i="1"/>
  <c r="G1520" i="1" s="1"/>
  <c r="G1519" i="1"/>
  <c r="C1519" i="1"/>
  <c r="H1519" i="1" s="1"/>
  <c r="C1516" i="1"/>
  <c r="G1516" i="1" s="1"/>
  <c r="H1515" i="1"/>
  <c r="G1515" i="1"/>
  <c r="C1515" i="1"/>
  <c r="C1514" i="1"/>
  <c r="C1513" i="1"/>
  <c r="H1513" i="1" s="1"/>
  <c r="H1512" i="1"/>
  <c r="C1512" i="1"/>
  <c r="G1512" i="1" s="1"/>
  <c r="H1511" i="1"/>
  <c r="G1511" i="1"/>
  <c r="C1511" i="1"/>
  <c r="C1510" i="1"/>
  <c r="C1509" i="1"/>
  <c r="H1509" i="1" s="1"/>
  <c r="H1508" i="1"/>
  <c r="C1508" i="1"/>
  <c r="G1508" i="1" s="1"/>
  <c r="G1507" i="1"/>
  <c r="C1507" i="1"/>
  <c r="H1507" i="1" s="1"/>
  <c r="C1506" i="1"/>
  <c r="G1505" i="1"/>
  <c r="C1505" i="1"/>
  <c r="H1505" i="1" s="1"/>
  <c r="C1504" i="1"/>
  <c r="G1504" i="1" s="1"/>
  <c r="C1503" i="1"/>
  <c r="H1503" i="1" s="1"/>
  <c r="C1502" i="1"/>
  <c r="C1501" i="1"/>
  <c r="H1501" i="1" s="1"/>
  <c r="C1500" i="1"/>
  <c r="G1500" i="1" s="1"/>
  <c r="C1498" i="1"/>
  <c r="G1497" i="1"/>
  <c r="C1497" i="1"/>
  <c r="H1497" i="1" s="1"/>
  <c r="C1496" i="1"/>
  <c r="G1495" i="1"/>
  <c r="C1495" i="1"/>
  <c r="H1495" i="1" s="1"/>
  <c r="C1494" i="1"/>
  <c r="C1493" i="1"/>
  <c r="H1493" i="1" s="1"/>
  <c r="C1492" i="1"/>
  <c r="G1492" i="1" s="1"/>
  <c r="G1491" i="1"/>
  <c r="C1491" i="1"/>
  <c r="H1491" i="1" s="1"/>
  <c r="C1490" i="1"/>
  <c r="C1489" i="1"/>
  <c r="H1489" i="1" s="1"/>
  <c r="H1488" i="1"/>
  <c r="C1488" i="1"/>
  <c r="G1488" i="1" s="1"/>
  <c r="C1487" i="1"/>
  <c r="C1486" i="1"/>
  <c r="C1485" i="1"/>
  <c r="H1485" i="1" s="1"/>
  <c r="C1484" i="1"/>
  <c r="C1483" i="1"/>
  <c r="H1483" i="1" s="1"/>
  <c r="C1482" i="1"/>
  <c r="H1480" i="1"/>
  <c r="C1480" i="1"/>
  <c r="G1480" i="1" s="1"/>
  <c r="D1479" i="1"/>
  <c r="C1479" i="1"/>
  <c r="D1478" i="1"/>
  <c r="C1478" i="1"/>
  <c r="D1477" i="1"/>
  <c r="C1477" i="1"/>
  <c r="D1476" i="1"/>
  <c r="C1476" i="1"/>
  <c r="G1476" i="1" s="1"/>
  <c r="D1475" i="1"/>
  <c r="C1475" i="1"/>
  <c r="D1474" i="1"/>
  <c r="C1474" i="1"/>
  <c r="D1473" i="1"/>
  <c r="C1473" i="1"/>
  <c r="G1473" i="1" s="1"/>
  <c r="D1472" i="1"/>
  <c r="C1472" i="1"/>
  <c r="G1471" i="1"/>
  <c r="D1471" i="1"/>
  <c r="J1471" i="1" s="1"/>
  <c r="C1471" i="1"/>
  <c r="G1470" i="1"/>
  <c r="D1470" i="1"/>
  <c r="C1470" i="1"/>
  <c r="H1470" i="1" s="1"/>
  <c r="G1469" i="1"/>
  <c r="D1469" i="1"/>
  <c r="C1469" i="1"/>
  <c r="H1469" i="1" s="1"/>
  <c r="D1468" i="1"/>
  <c r="C1468" i="1"/>
  <c r="G1467" i="1"/>
  <c r="D1467" i="1"/>
  <c r="H1467" i="1" s="1"/>
  <c r="C1467" i="1"/>
  <c r="J1467" i="1" s="1"/>
  <c r="D1466" i="1"/>
  <c r="C1466" i="1"/>
  <c r="D1465" i="1"/>
  <c r="C1465" i="1"/>
  <c r="G1465" i="1" s="1"/>
  <c r="H1464" i="1"/>
  <c r="D1464" i="1"/>
  <c r="C1464" i="1"/>
  <c r="D1463" i="1"/>
  <c r="C1463" i="1"/>
  <c r="D1462" i="1"/>
  <c r="C1462" i="1"/>
  <c r="G1461" i="1"/>
  <c r="D1461" i="1"/>
  <c r="C1461" i="1"/>
  <c r="H1461" i="1" s="1"/>
  <c r="D1460" i="1"/>
  <c r="C1460" i="1"/>
  <c r="D1459" i="1"/>
  <c r="C1459" i="1"/>
  <c r="D1458" i="1"/>
  <c r="C1458" i="1"/>
  <c r="D1457" i="1"/>
  <c r="C1457" i="1"/>
  <c r="G1457" i="1" s="1"/>
  <c r="D1456" i="1"/>
  <c r="C1456" i="1"/>
  <c r="G1455" i="1"/>
  <c r="D1455" i="1"/>
  <c r="C1455" i="1"/>
  <c r="D1454" i="1"/>
  <c r="C1454" i="1"/>
  <c r="D1453" i="1"/>
  <c r="D1452" i="1"/>
  <c r="C1452" i="1"/>
  <c r="D1451" i="1"/>
  <c r="C1451" i="1"/>
  <c r="D1450" i="1"/>
  <c r="C1450" i="1"/>
  <c r="J1450" i="1" s="1"/>
  <c r="G1449" i="1"/>
  <c r="D1449" i="1"/>
  <c r="C1449" i="1"/>
  <c r="D1448" i="1"/>
  <c r="C1448" i="1"/>
  <c r="J1448" i="1" s="1"/>
  <c r="G1447" i="1"/>
  <c r="I1447" i="1" s="1"/>
  <c r="D1447" i="1"/>
  <c r="C1447" i="1"/>
  <c r="H1447" i="1" s="1"/>
  <c r="D1446" i="1"/>
  <c r="C1446" i="1"/>
  <c r="D1445" i="1"/>
  <c r="C1445" i="1"/>
  <c r="G1445" i="1" s="1"/>
  <c r="H1444" i="1"/>
  <c r="D1444" i="1"/>
  <c r="C1444" i="1"/>
  <c r="D1443" i="1"/>
  <c r="C1443" i="1"/>
  <c r="H1443" i="1" s="1"/>
  <c r="H1442" i="1"/>
  <c r="D1442" i="1"/>
  <c r="C1442" i="1"/>
  <c r="G1442" i="1" s="1"/>
  <c r="D1441" i="1"/>
  <c r="J1441" i="1" s="1"/>
  <c r="C1441" i="1"/>
  <c r="D1440" i="1"/>
  <c r="C1440" i="1"/>
  <c r="D1439" i="1"/>
  <c r="G1439" i="1" s="1"/>
  <c r="C1439" i="1"/>
  <c r="D1438" i="1"/>
  <c r="C1438" i="1"/>
  <c r="D1437" i="1"/>
  <c r="G1437" i="1" s="1"/>
  <c r="C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G1407" i="1"/>
  <c r="D1407" i="1"/>
  <c r="H1407" i="1" s="1"/>
  <c r="C1407" i="1"/>
  <c r="G1406" i="1"/>
  <c r="D1406" i="1"/>
  <c r="H1406" i="1" s="1"/>
  <c r="C1406" i="1"/>
  <c r="G1405" i="1"/>
  <c r="D1405" i="1"/>
  <c r="H1405" i="1" s="1"/>
  <c r="C1405" i="1"/>
  <c r="G1404" i="1"/>
  <c r="D1404" i="1"/>
  <c r="H1404" i="1" s="1"/>
  <c r="C1404" i="1"/>
  <c r="G1403" i="1"/>
  <c r="D1403" i="1"/>
  <c r="H1403" i="1" s="1"/>
  <c r="C1403" i="1"/>
  <c r="G1402" i="1"/>
  <c r="D1402" i="1"/>
  <c r="H1402" i="1" s="1"/>
  <c r="C1402" i="1"/>
  <c r="G1401" i="1"/>
  <c r="D1401" i="1"/>
  <c r="H1401" i="1" s="1"/>
  <c r="C1401" i="1"/>
  <c r="G1400" i="1"/>
  <c r="D1400" i="1"/>
  <c r="H1400" i="1" s="1"/>
  <c r="C1400" i="1"/>
  <c r="G1399" i="1"/>
  <c r="D1399" i="1"/>
  <c r="H1399" i="1" s="1"/>
  <c r="C1399" i="1"/>
  <c r="G1398" i="1"/>
  <c r="D1398" i="1"/>
  <c r="H1398" i="1" s="1"/>
  <c r="C1398" i="1"/>
  <c r="G1397" i="1"/>
  <c r="D1397" i="1"/>
  <c r="H1397" i="1" s="1"/>
  <c r="C1397" i="1"/>
  <c r="G1396" i="1"/>
  <c r="D1396" i="1"/>
  <c r="H1396" i="1" s="1"/>
  <c r="C1396" i="1"/>
  <c r="G1395" i="1"/>
  <c r="D1395" i="1"/>
  <c r="H1395" i="1" s="1"/>
  <c r="C1395" i="1"/>
  <c r="G1394" i="1"/>
  <c r="D1394" i="1"/>
  <c r="H1394" i="1" s="1"/>
  <c r="C1394" i="1"/>
  <c r="G1393" i="1"/>
  <c r="D1393" i="1"/>
  <c r="H1393" i="1" s="1"/>
  <c r="C1393" i="1"/>
  <c r="G1392" i="1"/>
  <c r="D1392" i="1"/>
  <c r="H1392" i="1" s="1"/>
  <c r="C1392" i="1"/>
  <c r="G1391" i="1"/>
  <c r="D1391" i="1"/>
  <c r="H1391" i="1" s="1"/>
  <c r="C1391" i="1"/>
  <c r="G1390" i="1"/>
  <c r="D1390" i="1"/>
  <c r="H1390" i="1" s="1"/>
  <c r="C1390" i="1"/>
  <c r="G1389" i="1"/>
  <c r="D1389" i="1"/>
  <c r="H1389" i="1" s="1"/>
  <c r="C1389" i="1"/>
  <c r="G1388" i="1"/>
  <c r="D1388" i="1"/>
  <c r="H1388" i="1" s="1"/>
  <c r="C1388" i="1"/>
  <c r="G1387" i="1"/>
  <c r="D1387" i="1"/>
  <c r="H1387" i="1" s="1"/>
  <c r="C1387" i="1"/>
  <c r="G1386" i="1"/>
  <c r="D1386" i="1"/>
  <c r="H1386" i="1" s="1"/>
  <c r="C1386" i="1"/>
  <c r="G1385" i="1"/>
  <c r="D1385" i="1"/>
  <c r="H1385" i="1" s="1"/>
  <c r="C1385" i="1"/>
  <c r="D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D1310" i="1"/>
  <c r="C1310" i="1"/>
  <c r="G1310" i="1" s="1"/>
  <c r="H1309" i="1"/>
  <c r="G1309" i="1"/>
  <c r="D1309" i="1"/>
  <c r="C1309" i="1"/>
  <c r="H1308" i="1"/>
  <c r="G1308" i="1"/>
  <c r="D1308" i="1"/>
  <c r="C1308"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C1266" i="1"/>
  <c r="H1266" i="1" s="1"/>
  <c r="D1265" i="1"/>
  <c r="C1265" i="1"/>
  <c r="H1265" i="1" s="1"/>
  <c r="D1264" i="1"/>
  <c r="C1264"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G1243" i="1"/>
  <c r="D1243" i="1"/>
  <c r="H1243" i="1" s="1"/>
  <c r="C1243" i="1"/>
  <c r="H1242" i="1"/>
  <c r="G1242" i="1"/>
  <c r="D1242" i="1"/>
  <c r="C1242" i="1"/>
  <c r="D1241" i="1"/>
  <c r="C1241" i="1"/>
  <c r="D1240" i="1"/>
  <c r="C1240" i="1"/>
  <c r="H1239" i="1"/>
  <c r="G1239" i="1"/>
  <c r="D1239" i="1"/>
  <c r="C1239" i="1"/>
  <c r="H1238" i="1"/>
  <c r="G1238" i="1"/>
  <c r="D1238" i="1"/>
  <c r="C1238" i="1"/>
  <c r="D1237" i="1"/>
  <c r="C1237" i="1"/>
  <c r="D1236" i="1"/>
  <c r="C1236" i="1"/>
  <c r="D1235" i="1"/>
  <c r="C1235" i="1"/>
  <c r="H1234" i="1"/>
  <c r="G1234" i="1"/>
  <c r="D1234" i="1"/>
  <c r="C1234" i="1"/>
  <c r="D1233" i="1"/>
  <c r="C1233" i="1"/>
  <c r="D1232" i="1"/>
  <c r="C1232" i="1"/>
  <c r="H1231" i="1"/>
  <c r="G1231" i="1"/>
  <c r="D1231" i="1"/>
  <c r="C1231" i="1"/>
  <c r="H1230" i="1"/>
  <c r="G1230" i="1"/>
  <c r="D1230" i="1"/>
  <c r="C1230" i="1"/>
  <c r="H1229" i="1"/>
  <c r="G1229" i="1"/>
  <c r="D1229" i="1"/>
  <c r="C1229" i="1"/>
  <c r="H1228" i="1"/>
  <c r="G1228" i="1"/>
  <c r="D1228" i="1"/>
  <c r="C1228" i="1"/>
  <c r="H1227" i="1"/>
  <c r="G1227" i="1"/>
  <c r="C1227" i="1"/>
  <c r="H1226" i="1"/>
  <c r="G1226" i="1"/>
  <c r="D1226" i="1"/>
  <c r="C1226" i="1"/>
  <c r="H1225" i="1"/>
  <c r="G1225" i="1"/>
  <c r="D1225" i="1"/>
  <c r="C1225" i="1"/>
  <c r="D1224" i="1"/>
  <c r="H1224" i="1" s="1"/>
  <c r="C1224" i="1"/>
  <c r="H1223" i="1"/>
  <c r="G1223" i="1"/>
  <c r="D1223" i="1"/>
  <c r="C1223" i="1"/>
  <c r="C1222" i="1"/>
  <c r="H1221" i="1"/>
  <c r="G1221" i="1"/>
  <c r="D1221" i="1"/>
  <c r="C1221" i="1"/>
  <c r="H1220" i="1"/>
  <c r="G1220" i="1"/>
  <c r="D1220" i="1"/>
  <c r="C1220" i="1"/>
  <c r="H1219" i="1"/>
  <c r="G1219" i="1"/>
  <c r="D1219" i="1"/>
  <c r="C1219" i="1"/>
  <c r="D1218" i="1"/>
  <c r="C1218" i="1"/>
  <c r="H1217" i="1"/>
  <c r="G1217" i="1"/>
  <c r="D1217" i="1"/>
  <c r="C1217" i="1"/>
  <c r="D1216" i="1"/>
  <c r="C1216" i="1"/>
  <c r="H1216" i="1" s="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G1199" i="1"/>
  <c r="D1199" i="1"/>
  <c r="C1199" i="1"/>
  <c r="H1199" i="1" s="1"/>
  <c r="D1198" i="1"/>
  <c r="C1198" i="1"/>
  <c r="D1197" i="1"/>
  <c r="C1197" i="1"/>
  <c r="H1196" i="1"/>
  <c r="D1196" i="1"/>
  <c r="C1196" i="1"/>
  <c r="G1196" i="1" s="1"/>
  <c r="H1195" i="1"/>
  <c r="D1195" i="1"/>
  <c r="C1195" i="1"/>
  <c r="D1194" i="1"/>
  <c r="C1194" i="1"/>
  <c r="D1193" i="1"/>
  <c r="C1193" i="1"/>
  <c r="H1192" i="1"/>
  <c r="D1192" i="1"/>
  <c r="C1192" i="1"/>
  <c r="G1192" i="1" s="1"/>
  <c r="H1191" i="1"/>
  <c r="D1191" i="1"/>
  <c r="C1191" i="1"/>
  <c r="D1190" i="1"/>
  <c r="C1190" i="1"/>
  <c r="H1190" i="1" s="1"/>
  <c r="D1189" i="1"/>
  <c r="C1189" i="1"/>
  <c r="H1188" i="1"/>
  <c r="D1188" i="1"/>
  <c r="C1188" i="1"/>
  <c r="G1188" i="1" s="1"/>
  <c r="H1187" i="1"/>
  <c r="D1187" i="1"/>
  <c r="C1187" i="1"/>
  <c r="D1186" i="1"/>
  <c r="C1186" i="1"/>
  <c r="D1185" i="1"/>
  <c r="C1185" i="1"/>
  <c r="H1184" i="1"/>
  <c r="D1184" i="1"/>
  <c r="C1184" i="1"/>
  <c r="G1184" i="1" s="1"/>
  <c r="G1182" i="1"/>
  <c r="D1182" i="1"/>
  <c r="C1182" i="1"/>
  <c r="H1182" i="1" s="1"/>
  <c r="G1181" i="1"/>
  <c r="D1181" i="1"/>
  <c r="C1181" i="1"/>
  <c r="D1180" i="1"/>
  <c r="C1180" i="1"/>
  <c r="G1180" i="1" s="1"/>
  <c r="D1179" i="1"/>
  <c r="C1179" i="1"/>
  <c r="G1178" i="1"/>
  <c r="D1178" i="1"/>
  <c r="C1178" i="1"/>
  <c r="H1178" i="1" s="1"/>
  <c r="G1177" i="1"/>
  <c r="D1177" i="1"/>
  <c r="C1177" i="1"/>
  <c r="D1176" i="1"/>
  <c r="C1176" i="1"/>
  <c r="D1175" i="1"/>
  <c r="C1175" i="1"/>
  <c r="G1174" i="1"/>
  <c r="D1174" i="1"/>
  <c r="C1174" i="1"/>
  <c r="H1174" i="1" s="1"/>
  <c r="G1173" i="1"/>
  <c r="D1173" i="1"/>
  <c r="C1173" i="1"/>
  <c r="D1172" i="1"/>
  <c r="C1172" i="1"/>
  <c r="G1172" i="1" s="1"/>
  <c r="D1171" i="1"/>
  <c r="C1171" i="1"/>
  <c r="G1170" i="1"/>
  <c r="D1170" i="1"/>
  <c r="C1170" i="1"/>
  <c r="H1170" i="1" s="1"/>
  <c r="G1169" i="1"/>
  <c r="D1169" i="1"/>
  <c r="C1169" i="1"/>
  <c r="D1168" i="1"/>
  <c r="C1168" i="1"/>
  <c r="D1167" i="1"/>
  <c r="G1166" i="1"/>
  <c r="D1166" i="1"/>
  <c r="C1166" i="1"/>
  <c r="H1166" i="1" s="1"/>
  <c r="D1165" i="1"/>
  <c r="C1165" i="1"/>
  <c r="D1164" i="1"/>
  <c r="C1164" i="1"/>
  <c r="G1164" i="1" s="1"/>
  <c r="D1163" i="1"/>
  <c r="C1163" i="1"/>
  <c r="G1162" i="1"/>
  <c r="D1162" i="1"/>
  <c r="C1162" i="1"/>
  <c r="H1162" i="1" s="1"/>
  <c r="G1161" i="1"/>
  <c r="D1161" i="1"/>
  <c r="C1161" i="1"/>
  <c r="D1160" i="1"/>
  <c r="C1160" i="1"/>
  <c r="D1159" i="1"/>
  <c r="C1159" i="1"/>
  <c r="G1158" i="1"/>
  <c r="D1158" i="1"/>
  <c r="C1158" i="1"/>
  <c r="H1158" i="1" s="1"/>
  <c r="D1157" i="1"/>
  <c r="C1157" i="1"/>
  <c r="G1157" i="1" s="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D1064" i="1"/>
  <c r="C1064" i="1"/>
  <c r="D1063" i="1"/>
  <c r="C1063" i="1"/>
  <c r="D1062" i="1"/>
  <c r="C1062" i="1"/>
  <c r="D1061" i="1"/>
  <c r="C1061" i="1"/>
  <c r="D1060" i="1"/>
  <c r="C1060" i="1"/>
  <c r="D1059" i="1"/>
  <c r="C1059" i="1"/>
  <c r="D1058" i="1"/>
  <c r="C1058" i="1"/>
  <c r="D1057" i="1"/>
  <c r="C1057" i="1"/>
  <c r="D1056" i="1"/>
  <c r="D1055" i="1"/>
  <c r="C1055" i="1"/>
  <c r="D1054" i="1"/>
  <c r="C1054" i="1"/>
  <c r="H1053" i="1"/>
  <c r="D1053" i="1"/>
  <c r="C1053" i="1"/>
  <c r="D1052" i="1"/>
  <c r="H1052" i="1" s="1"/>
  <c r="C1052" i="1"/>
  <c r="D1051" i="1"/>
  <c r="C1051" i="1"/>
  <c r="D1050" i="1"/>
  <c r="C1050" i="1"/>
  <c r="H1049" i="1"/>
  <c r="D1049" i="1"/>
  <c r="C1049" i="1"/>
  <c r="D1048" i="1"/>
  <c r="H1048" i="1" s="1"/>
  <c r="C1048" i="1"/>
  <c r="D1047" i="1"/>
  <c r="D1045" i="1"/>
  <c r="C1045" i="1"/>
  <c r="D1044" i="1"/>
  <c r="C1044" i="1"/>
  <c r="H1044" i="1" s="1"/>
  <c r="D1043" i="1"/>
  <c r="C1043" i="1"/>
  <c r="D1042" i="1"/>
  <c r="C1042" i="1"/>
  <c r="D1041" i="1"/>
  <c r="C1041" i="1"/>
  <c r="D1040" i="1"/>
  <c r="C1040" i="1"/>
  <c r="H1040" i="1" s="1"/>
  <c r="G1039" i="1"/>
  <c r="D1039" i="1"/>
  <c r="C1039" i="1"/>
  <c r="G1038" i="1"/>
  <c r="D1038" i="1"/>
  <c r="C1038" i="1"/>
  <c r="D1037" i="1"/>
  <c r="C1037" i="1"/>
  <c r="D1036" i="1"/>
  <c r="C1036" i="1"/>
  <c r="G1035" i="1"/>
  <c r="D1035" i="1"/>
  <c r="C1035" i="1"/>
  <c r="D1034" i="1"/>
  <c r="G1034" i="1" s="1"/>
  <c r="C1034" i="1"/>
  <c r="D1033" i="1"/>
  <c r="C1033" i="1"/>
  <c r="D1032" i="1"/>
  <c r="C1032" i="1"/>
  <c r="G1031" i="1"/>
  <c r="D1031" i="1"/>
  <c r="C1031" i="1"/>
  <c r="D1030" i="1"/>
  <c r="C1030" i="1"/>
  <c r="D1029" i="1"/>
  <c r="C1029" i="1"/>
  <c r="D1028" i="1"/>
  <c r="C1028" i="1"/>
  <c r="H1027" i="1"/>
  <c r="D1027" i="1"/>
  <c r="C1027" i="1"/>
  <c r="G1027" i="1" s="1"/>
  <c r="H1026" i="1"/>
  <c r="D1026" i="1"/>
  <c r="C1026" i="1"/>
  <c r="G1026" i="1" s="1"/>
  <c r="D1025" i="1"/>
  <c r="C1025" i="1"/>
  <c r="D1024" i="1"/>
  <c r="C1024" i="1"/>
  <c r="G1024" i="1" s="1"/>
  <c r="D1023" i="1"/>
  <c r="C1023" i="1"/>
  <c r="H1022" i="1"/>
  <c r="D1022" i="1"/>
  <c r="C1022" i="1"/>
  <c r="G1022" i="1" s="1"/>
  <c r="D1021" i="1"/>
  <c r="C1021" i="1"/>
  <c r="D1020" i="1"/>
  <c r="C1020" i="1"/>
  <c r="G1020" i="1" s="1"/>
  <c r="H1019" i="1"/>
  <c r="D1019" i="1"/>
  <c r="C1019" i="1"/>
  <c r="G1019" i="1" s="1"/>
  <c r="D1018" i="1"/>
  <c r="C1018" i="1"/>
  <c r="D1017" i="1"/>
  <c r="C1017" i="1"/>
  <c r="D1016" i="1"/>
  <c r="C1016" i="1"/>
  <c r="G1016" i="1" s="1"/>
  <c r="H1015" i="1"/>
  <c r="D1015" i="1"/>
  <c r="C1015" i="1"/>
  <c r="G1015" i="1" s="1"/>
  <c r="D1014" i="1"/>
  <c r="C1014" i="1"/>
  <c r="D1013" i="1"/>
  <c r="C1013" i="1"/>
  <c r="D1012" i="1"/>
  <c r="C1012" i="1"/>
  <c r="H1011" i="1"/>
  <c r="D1011" i="1"/>
  <c r="C1011" i="1"/>
  <c r="G1011" i="1" s="1"/>
  <c r="H1010" i="1"/>
  <c r="D1010" i="1"/>
  <c r="C1010" i="1"/>
  <c r="G1010" i="1" s="1"/>
  <c r="D1009" i="1"/>
  <c r="C1009" i="1"/>
  <c r="D1008" i="1"/>
  <c r="C1008" i="1"/>
  <c r="G1008" i="1" s="1"/>
  <c r="D1006" i="1"/>
  <c r="C1006" i="1"/>
  <c r="D1005" i="1"/>
  <c r="C1005" i="1"/>
  <c r="D1004" i="1"/>
  <c r="C1004" i="1"/>
  <c r="H1003" i="1"/>
  <c r="D1003" i="1"/>
  <c r="C1003" i="1"/>
  <c r="G1003" i="1" s="1"/>
  <c r="D1002" i="1"/>
  <c r="C1002" i="1"/>
  <c r="G1002" i="1" s="1"/>
  <c r="D1001" i="1"/>
  <c r="C1001" i="1"/>
  <c r="D1000" i="1"/>
  <c r="C1000" i="1"/>
  <c r="G1000" i="1" s="1"/>
  <c r="D999" i="1"/>
  <c r="C999" i="1"/>
  <c r="D998" i="1"/>
  <c r="C998" i="1"/>
  <c r="G998" i="1" s="1"/>
  <c r="D997" i="1"/>
  <c r="C997" i="1"/>
  <c r="D996" i="1"/>
  <c r="C996" i="1"/>
  <c r="G996" i="1" s="1"/>
  <c r="H995" i="1"/>
  <c r="D995" i="1"/>
  <c r="C995" i="1"/>
  <c r="G995" i="1" s="1"/>
  <c r="H994" i="1"/>
  <c r="D994" i="1"/>
  <c r="C994" i="1"/>
  <c r="G994" i="1" s="1"/>
  <c r="D993" i="1"/>
  <c r="C993" i="1"/>
  <c r="D992" i="1"/>
  <c r="C992" i="1"/>
  <c r="D991" i="1"/>
  <c r="C991" i="1"/>
  <c r="G991" i="1" s="1"/>
  <c r="D989" i="1"/>
  <c r="C989" i="1"/>
  <c r="D988" i="1"/>
  <c r="C988" i="1"/>
  <c r="D987" i="1"/>
  <c r="H987" i="1" s="1"/>
  <c r="C987" i="1"/>
  <c r="D986" i="1"/>
  <c r="C986" i="1"/>
  <c r="D983" i="1"/>
  <c r="C983" i="1"/>
  <c r="D982" i="1"/>
  <c r="C982" i="1"/>
  <c r="H982" i="1" s="1"/>
  <c r="G981" i="1"/>
  <c r="D981" i="1"/>
  <c r="C981" i="1"/>
  <c r="D980" i="1"/>
  <c r="G980" i="1" s="1"/>
  <c r="C980" i="1"/>
  <c r="D979" i="1"/>
  <c r="C979" i="1"/>
  <c r="D978" i="1"/>
  <c r="C978" i="1"/>
  <c r="H978" i="1" s="1"/>
  <c r="G977" i="1"/>
  <c r="D977" i="1"/>
  <c r="C977" i="1"/>
  <c r="D976" i="1"/>
  <c r="G976" i="1" s="1"/>
  <c r="C976" i="1"/>
  <c r="D975" i="1"/>
  <c r="C975" i="1"/>
  <c r="D974" i="1"/>
  <c r="C974" i="1"/>
  <c r="H974" i="1" s="1"/>
  <c r="G973" i="1"/>
  <c r="D973" i="1"/>
  <c r="C973" i="1"/>
  <c r="D972" i="1"/>
  <c r="G972" i="1" s="1"/>
  <c r="C972" i="1"/>
  <c r="D971" i="1"/>
  <c r="C971" i="1"/>
  <c r="D970" i="1"/>
  <c r="C970" i="1"/>
  <c r="H970" i="1" s="1"/>
  <c r="G969" i="1"/>
  <c r="D969" i="1"/>
  <c r="C969" i="1"/>
  <c r="D968" i="1"/>
  <c r="G968" i="1" s="1"/>
  <c r="C968" i="1"/>
  <c r="D967" i="1"/>
  <c r="C967" i="1"/>
  <c r="D966" i="1"/>
  <c r="C966" i="1"/>
  <c r="H966" i="1" s="1"/>
  <c r="G965" i="1"/>
  <c r="D965" i="1"/>
  <c r="C965" i="1"/>
  <c r="G964" i="1"/>
  <c r="D964" i="1"/>
  <c r="C964" i="1"/>
  <c r="D963" i="1"/>
  <c r="C963" i="1"/>
  <c r="D962" i="1"/>
  <c r="C962" i="1"/>
  <c r="G961" i="1"/>
  <c r="D961" i="1"/>
  <c r="C961" i="1"/>
  <c r="G960" i="1"/>
  <c r="D960" i="1"/>
  <c r="C960" i="1"/>
  <c r="D959" i="1"/>
  <c r="C959" i="1"/>
  <c r="D958" i="1"/>
  <c r="C958" i="1"/>
  <c r="G957" i="1"/>
  <c r="D957" i="1"/>
  <c r="C957" i="1"/>
  <c r="G956" i="1"/>
  <c r="D956" i="1"/>
  <c r="C956" i="1"/>
  <c r="D955" i="1"/>
  <c r="C955" i="1"/>
  <c r="D954" i="1"/>
  <c r="C954" i="1"/>
  <c r="G953" i="1"/>
  <c r="D953" i="1"/>
  <c r="C953" i="1"/>
  <c r="G952"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G825" i="1" s="1"/>
  <c r="D824" i="1"/>
  <c r="H824" i="1" s="1"/>
  <c r="C824" i="1"/>
  <c r="D823" i="1"/>
  <c r="H823" i="1" s="1"/>
  <c r="C823" i="1"/>
  <c r="G823" i="1" s="1"/>
  <c r="D822" i="1"/>
  <c r="H822" i="1" s="1"/>
  <c r="C822" i="1"/>
  <c r="D821" i="1"/>
  <c r="H821" i="1" s="1"/>
  <c r="C821" i="1"/>
  <c r="G821" i="1" s="1"/>
  <c r="D820" i="1"/>
  <c r="H820" i="1" s="1"/>
  <c r="C820" i="1"/>
  <c r="D819" i="1"/>
  <c r="H819" i="1" s="1"/>
  <c r="C819" i="1"/>
  <c r="G819" i="1" s="1"/>
  <c r="D818" i="1"/>
  <c r="H818" i="1" s="1"/>
  <c r="C818" i="1"/>
  <c r="D817" i="1"/>
  <c r="H817" i="1" s="1"/>
  <c r="C817" i="1"/>
  <c r="G817" i="1" s="1"/>
  <c r="D816" i="1"/>
  <c r="H816" i="1" s="1"/>
  <c r="C816" i="1"/>
  <c r="D815" i="1"/>
  <c r="H815" i="1" s="1"/>
  <c r="C815" i="1"/>
  <c r="G815" i="1" s="1"/>
  <c r="D814" i="1"/>
  <c r="H814" i="1" s="1"/>
  <c r="C814" i="1"/>
  <c r="D813" i="1"/>
  <c r="H813" i="1" s="1"/>
  <c r="C813" i="1"/>
  <c r="G813" i="1" s="1"/>
  <c r="D812" i="1"/>
  <c r="H812" i="1" s="1"/>
  <c r="C812" i="1"/>
  <c r="D811" i="1"/>
  <c r="H811" i="1" s="1"/>
  <c r="C811" i="1"/>
  <c r="G811" i="1" s="1"/>
  <c r="D810" i="1"/>
  <c r="H810" i="1" s="1"/>
  <c r="C810" i="1"/>
  <c r="D809" i="1"/>
  <c r="H809" i="1" s="1"/>
  <c r="C809" i="1"/>
  <c r="G809" i="1" s="1"/>
  <c r="D808" i="1"/>
  <c r="H808" i="1" s="1"/>
  <c r="C808" i="1"/>
  <c r="D807" i="1"/>
  <c r="H807" i="1" s="1"/>
  <c r="C807" i="1"/>
  <c r="G807" i="1" s="1"/>
  <c r="D806" i="1"/>
  <c r="H806" i="1" s="1"/>
  <c r="C806" i="1"/>
  <c r="D805" i="1"/>
  <c r="H805" i="1" s="1"/>
  <c r="C805" i="1"/>
  <c r="G805" i="1" s="1"/>
  <c r="D804" i="1"/>
  <c r="H804" i="1" s="1"/>
  <c r="C804" i="1"/>
  <c r="D803" i="1"/>
  <c r="H803" i="1" s="1"/>
  <c r="C803" i="1"/>
  <c r="G803" i="1" s="1"/>
  <c r="D802" i="1"/>
  <c r="H802" i="1" s="1"/>
  <c r="C802" i="1"/>
  <c r="D801" i="1"/>
  <c r="H801" i="1" s="1"/>
  <c r="C801" i="1"/>
  <c r="G801" i="1" s="1"/>
  <c r="D800" i="1"/>
  <c r="H800" i="1" s="1"/>
  <c r="C800" i="1"/>
  <c r="D799" i="1"/>
  <c r="H799" i="1" s="1"/>
  <c r="C799" i="1"/>
  <c r="G799" i="1" s="1"/>
  <c r="D798" i="1"/>
  <c r="H798" i="1" s="1"/>
  <c r="C798" i="1"/>
  <c r="D797" i="1"/>
  <c r="H797" i="1" s="1"/>
  <c r="C797" i="1"/>
  <c r="G797" i="1" s="1"/>
  <c r="D796" i="1"/>
  <c r="H796" i="1" s="1"/>
  <c r="C796" i="1"/>
  <c r="D795" i="1"/>
  <c r="H795" i="1" s="1"/>
  <c r="C795" i="1"/>
  <c r="G795" i="1" s="1"/>
  <c r="D794" i="1"/>
  <c r="H794" i="1" s="1"/>
  <c r="C794" i="1"/>
  <c r="D793" i="1"/>
  <c r="H793" i="1" s="1"/>
  <c r="C793" i="1"/>
  <c r="G793" i="1" s="1"/>
  <c r="D792" i="1"/>
  <c r="H792" i="1" s="1"/>
  <c r="C792" i="1"/>
  <c r="D791" i="1"/>
  <c r="H791" i="1" s="1"/>
  <c r="C791" i="1"/>
  <c r="G791" i="1" s="1"/>
  <c r="D790" i="1"/>
  <c r="H790" i="1" s="1"/>
  <c r="C790" i="1"/>
  <c r="D789" i="1"/>
  <c r="H789" i="1" s="1"/>
  <c r="C789" i="1"/>
  <c r="G789" i="1" s="1"/>
  <c r="D788" i="1"/>
  <c r="H788" i="1" s="1"/>
  <c r="C788" i="1"/>
  <c r="D787" i="1"/>
  <c r="H787" i="1" s="1"/>
  <c r="C787" i="1"/>
  <c r="G787" i="1" s="1"/>
  <c r="D786" i="1"/>
  <c r="H786" i="1" s="1"/>
  <c r="C786" i="1"/>
  <c r="D785" i="1"/>
  <c r="H785" i="1" s="1"/>
  <c r="C785" i="1"/>
  <c r="G785" i="1" s="1"/>
  <c r="D784" i="1"/>
  <c r="H784" i="1" s="1"/>
  <c r="C784" i="1"/>
  <c r="D783" i="1"/>
  <c r="H783" i="1" s="1"/>
  <c r="C783" i="1"/>
  <c r="G783" i="1" s="1"/>
  <c r="D782" i="1"/>
  <c r="H782" i="1" s="1"/>
  <c r="C782" i="1"/>
  <c r="D781" i="1"/>
  <c r="H781" i="1" s="1"/>
  <c r="C781" i="1"/>
  <c r="G781" i="1" s="1"/>
  <c r="D780" i="1"/>
  <c r="H780" i="1" s="1"/>
  <c r="C780" i="1"/>
  <c r="D779" i="1"/>
  <c r="H779" i="1" s="1"/>
  <c r="C779" i="1"/>
  <c r="G779" i="1" s="1"/>
  <c r="D778" i="1"/>
  <c r="H778" i="1" s="1"/>
  <c r="C778" i="1"/>
  <c r="D777" i="1"/>
  <c r="H777" i="1" s="1"/>
  <c r="C777" i="1"/>
  <c r="G777" i="1" s="1"/>
  <c r="D776" i="1"/>
  <c r="H776" i="1" s="1"/>
  <c r="C776" i="1"/>
  <c r="D775" i="1"/>
  <c r="H775" i="1" s="1"/>
  <c r="C775" i="1"/>
  <c r="G775" i="1" s="1"/>
  <c r="D774" i="1"/>
  <c r="H774" i="1" s="1"/>
  <c r="C774" i="1"/>
  <c r="D773" i="1"/>
  <c r="H773" i="1" s="1"/>
  <c r="C773" i="1"/>
  <c r="G773" i="1" s="1"/>
  <c r="D772" i="1"/>
  <c r="H772" i="1" s="1"/>
  <c r="C772" i="1"/>
  <c r="D771" i="1"/>
  <c r="H771" i="1" s="1"/>
  <c r="C771" i="1"/>
  <c r="G771" i="1" s="1"/>
  <c r="D770" i="1"/>
  <c r="H770" i="1" s="1"/>
  <c r="C770" i="1"/>
  <c r="D769" i="1"/>
  <c r="H769" i="1" s="1"/>
  <c r="C769" i="1"/>
  <c r="G769" i="1" s="1"/>
  <c r="D768" i="1"/>
  <c r="H768" i="1" s="1"/>
  <c r="C768" i="1"/>
  <c r="D767" i="1"/>
  <c r="H767" i="1" s="1"/>
  <c r="C767" i="1"/>
  <c r="G767" i="1" s="1"/>
  <c r="D766" i="1"/>
  <c r="H766" i="1" s="1"/>
  <c r="C766" i="1"/>
  <c r="D765" i="1"/>
  <c r="H765" i="1" s="1"/>
  <c r="C765" i="1"/>
  <c r="G765" i="1" s="1"/>
  <c r="D764" i="1"/>
  <c r="H764" i="1" s="1"/>
  <c r="C764" i="1"/>
  <c r="D763" i="1"/>
  <c r="H763" i="1" s="1"/>
  <c r="C763" i="1"/>
  <c r="G763" i="1" s="1"/>
  <c r="D762" i="1"/>
  <c r="H762" i="1" s="1"/>
  <c r="C762" i="1"/>
  <c r="D761" i="1"/>
  <c r="H761" i="1" s="1"/>
  <c r="C761" i="1"/>
  <c r="G761" i="1" s="1"/>
  <c r="D760" i="1"/>
  <c r="H760" i="1" s="1"/>
  <c r="C760" i="1"/>
  <c r="D759" i="1"/>
  <c r="H759" i="1" s="1"/>
  <c r="C759" i="1"/>
  <c r="G759" i="1" s="1"/>
  <c r="D758" i="1"/>
  <c r="H758" i="1" s="1"/>
  <c r="C758" i="1"/>
  <c r="D757" i="1"/>
  <c r="H757" i="1" s="1"/>
  <c r="C757" i="1"/>
  <c r="G757" i="1" s="1"/>
  <c r="D756" i="1"/>
  <c r="H756" i="1" s="1"/>
  <c r="C756" i="1"/>
  <c r="D755" i="1"/>
  <c r="H755" i="1" s="1"/>
  <c r="C755" i="1"/>
  <c r="G755" i="1" s="1"/>
  <c r="D754" i="1"/>
  <c r="H754" i="1" s="1"/>
  <c r="C754" i="1"/>
  <c r="D753" i="1"/>
  <c r="H753" i="1" s="1"/>
  <c r="C753" i="1"/>
  <c r="G753" i="1" s="1"/>
  <c r="D752" i="1"/>
  <c r="H752" i="1" s="1"/>
  <c r="C752" i="1"/>
  <c r="D751" i="1"/>
  <c r="H751" i="1" s="1"/>
  <c r="C751" i="1"/>
  <c r="G751" i="1" s="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D719" i="1"/>
  <c r="H719" i="1" s="1"/>
  <c r="C719" i="1"/>
  <c r="D718" i="1"/>
  <c r="H718" i="1" s="1"/>
  <c r="C718" i="1"/>
  <c r="D717" i="1"/>
  <c r="H717" i="1" s="1"/>
  <c r="C717" i="1"/>
  <c r="D716" i="1"/>
  <c r="H716" i="1" s="1"/>
  <c r="C716" i="1"/>
  <c r="D715" i="1"/>
  <c r="C715" i="1"/>
  <c r="D714" i="1"/>
  <c r="C714" i="1"/>
  <c r="D713" i="1"/>
  <c r="C713" i="1"/>
  <c r="H712" i="1"/>
  <c r="D712" i="1"/>
  <c r="C712" i="1"/>
  <c r="G712" i="1" s="1"/>
  <c r="D711" i="1"/>
  <c r="H711" i="1" s="1"/>
  <c r="C711" i="1"/>
  <c r="D710" i="1"/>
  <c r="C710" i="1"/>
  <c r="G710" i="1" s="1"/>
  <c r="D709" i="1"/>
  <c r="C709" i="1"/>
  <c r="H708" i="1"/>
  <c r="D708" i="1"/>
  <c r="C708" i="1"/>
  <c r="G708" i="1" s="1"/>
  <c r="D707" i="1"/>
  <c r="H707" i="1" s="1"/>
  <c r="C707" i="1"/>
  <c r="H706" i="1"/>
  <c r="D706" i="1"/>
  <c r="C706" i="1"/>
  <c r="G706" i="1" s="1"/>
  <c r="D705" i="1"/>
  <c r="H705" i="1" s="1"/>
  <c r="C705" i="1"/>
  <c r="H704" i="1"/>
  <c r="D704" i="1"/>
  <c r="C704" i="1"/>
  <c r="G704" i="1" s="1"/>
  <c r="D703" i="1"/>
  <c r="H703" i="1" s="1"/>
  <c r="C703" i="1"/>
  <c r="H702" i="1"/>
  <c r="D702" i="1"/>
  <c r="C702" i="1"/>
  <c r="G702" i="1" s="1"/>
  <c r="D701" i="1"/>
  <c r="H701" i="1" s="1"/>
  <c r="C701" i="1"/>
  <c r="H700" i="1"/>
  <c r="D700" i="1"/>
  <c r="C700" i="1"/>
  <c r="G700" i="1" s="1"/>
  <c r="D699" i="1"/>
  <c r="H699" i="1" s="1"/>
  <c r="C699" i="1"/>
  <c r="H698" i="1"/>
  <c r="D698" i="1"/>
  <c r="C698" i="1"/>
  <c r="G698" i="1" s="1"/>
  <c r="D697" i="1"/>
  <c r="H697" i="1" s="1"/>
  <c r="C697" i="1"/>
  <c r="H696" i="1"/>
  <c r="D696" i="1"/>
  <c r="C696" i="1"/>
  <c r="G696" i="1" s="1"/>
  <c r="D695" i="1"/>
  <c r="H695" i="1" s="1"/>
  <c r="C695" i="1"/>
  <c r="H694" i="1"/>
  <c r="D694" i="1"/>
  <c r="C694" i="1"/>
  <c r="G694" i="1" s="1"/>
  <c r="D693" i="1"/>
  <c r="H693" i="1" s="1"/>
  <c r="C693" i="1"/>
  <c r="H692" i="1"/>
  <c r="D692" i="1"/>
  <c r="C692" i="1"/>
  <c r="G692" i="1" s="1"/>
  <c r="D691" i="1"/>
  <c r="H691" i="1" s="1"/>
  <c r="C691" i="1"/>
  <c r="H690" i="1"/>
  <c r="D690" i="1"/>
  <c r="C690" i="1"/>
  <c r="G690" i="1" s="1"/>
  <c r="D689" i="1"/>
  <c r="H689" i="1" s="1"/>
  <c r="C689" i="1"/>
  <c r="H688" i="1"/>
  <c r="D688" i="1"/>
  <c r="C688" i="1"/>
  <c r="G688" i="1" s="1"/>
  <c r="D687" i="1"/>
  <c r="H687" i="1" s="1"/>
  <c r="C687" i="1"/>
  <c r="H686" i="1"/>
  <c r="D686" i="1"/>
  <c r="C686" i="1"/>
  <c r="G686" i="1" s="1"/>
  <c r="D685" i="1"/>
  <c r="H685" i="1" s="1"/>
  <c r="C685" i="1"/>
  <c r="H684" i="1"/>
  <c r="D684" i="1"/>
  <c r="C684" i="1"/>
  <c r="G684" i="1" s="1"/>
  <c r="D683" i="1"/>
  <c r="H683" i="1" s="1"/>
  <c r="C683" i="1"/>
  <c r="H682" i="1"/>
  <c r="D682" i="1"/>
  <c r="C682" i="1"/>
  <c r="G682" i="1" s="1"/>
  <c r="D681" i="1"/>
  <c r="H681" i="1" s="1"/>
  <c r="C681" i="1"/>
  <c r="H680" i="1"/>
  <c r="D680" i="1"/>
  <c r="C680" i="1"/>
  <c r="G680" i="1" s="1"/>
  <c r="D679" i="1"/>
  <c r="H679" i="1" s="1"/>
  <c r="C679" i="1"/>
  <c r="D678" i="1"/>
  <c r="C678" i="1"/>
  <c r="D677" i="1"/>
  <c r="C677" i="1"/>
  <c r="H676" i="1"/>
  <c r="D676" i="1"/>
  <c r="C676" i="1"/>
  <c r="G676" i="1" s="1"/>
  <c r="D675" i="1"/>
  <c r="H675" i="1" s="1"/>
  <c r="C675" i="1"/>
  <c r="D674" i="1"/>
  <c r="C674" i="1"/>
  <c r="D673" i="1"/>
  <c r="C673" i="1"/>
  <c r="H672" i="1"/>
  <c r="D672" i="1"/>
  <c r="C672" i="1"/>
  <c r="G672" i="1" s="1"/>
  <c r="D671" i="1"/>
  <c r="H671" i="1" s="1"/>
  <c r="C671" i="1"/>
  <c r="D670" i="1"/>
  <c r="C670" i="1"/>
  <c r="D669" i="1"/>
  <c r="C669" i="1"/>
  <c r="H668" i="1"/>
  <c r="D668" i="1"/>
  <c r="C668" i="1"/>
  <c r="G668" i="1" s="1"/>
  <c r="D667" i="1"/>
  <c r="H667" i="1" s="1"/>
  <c r="C667" i="1"/>
  <c r="D666" i="1"/>
  <c r="C666" i="1"/>
  <c r="D665" i="1"/>
  <c r="C665" i="1"/>
  <c r="H664" i="1"/>
  <c r="D664" i="1"/>
  <c r="C664" i="1"/>
  <c r="G664" i="1" s="1"/>
  <c r="D663" i="1"/>
  <c r="H663" i="1" s="1"/>
  <c r="C663" i="1"/>
  <c r="D662" i="1"/>
  <c r="C662" i="1"/>
  <c r="D661" i="1"/>
  <c r="C661" i="1"/>
  <c r="H660" i="1"/>
  <c r="D660" i="1"/>
  <c r="C660" i="1"/>
  <c r="G660" i="1" s="1"/>
  <c r="D659" i="1"/>
  <c r="H659" i="1" s="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C453" i="1"/>
  <c r="D452" i="1"/>
  <c r="C452" i="1"/>
  <c r="G451" i="1"/>
  <c r="D451" i="1"/>
  <c r="C451" i="1"/>
  <c r="H451" i="1" s="1"/>
  <c r="D450" i="1"/>
  <c r="C450" i="1"/>
  <c r="H450" i="1" s="1"/>
  <c r="G449" i="1"/>
  <c r="D449" i="1"/>
  <c r="C449" i="1"/>
  <c r="H449" i="1" s="1"/>
  <c r="G448" i="1"/>
  <c r="D448" i="1"/>
  <c r="C448" i="1"/>
  <c r="H448" i="1" s="1"/>
  <c r="G447" i="1"/>
  <c r="D447" i="1"/>
  <c r="C447" i="1"/>
  <c r="H447" i="1" s="1"/>
  <c r="D446" i="1"/>
  <c r="C446" i="1"/>
  <c r="H446" i="1" s="1"/>
  <c r="G445" i="1"/>
  <c r="D445" i="1"/>
  <c r="C445" i="1"/>
  <c r="H445" i="1" s="1"/>
  <c r="G444" i="1"/>
  <c r="D444" i="1"/>
  <c r="C444" i="1"/>
  <c r="H444" i="1" s="1"/>
  <c r="G443" i="1"/>
  <c r="D443" i="1"/>
  <c r="C443" i="1"/>
  <c r="H443" i="1" s="1"/>
  <c r="D442" i="1"/>
  <c r="C442" i="1"/>
  <c r="H442" i="1" s="1"/>
  <c r="G441" i="1"/>
  <c r="D441" i="1"/>
  <c r="C441" i="1"/>
  <c r="H441" i="1" s="1"/>
  <c r="G440" i="1"/>
  <c r="D440" i="1"/>
  <c r="C440" i="1"/>
  <c r="H440" i="1" s="1"/>
  <c r="G439" i="1"/>
  <c r="D439" i="1"/>
  <c r="C439" i="1"/>
  <c r="H439" i="1" s="1"/>
  <c r="D438" i="1"/>
  <c r="C438" i="1"/>
  <c r="H438" i="1" s="1"/>
  <c r="G437" i="1"/>
  <c r="D437" i="1"/>
  <c r="C437" i="1"/>
  <c r="H437" i="1" s="1"/>
  <c r="G436" i="1"/>
  <c r="D436" i="1"/>
  <c r="C436" i="1"/>
  <c r="H436" i="1" s="1"/>
  <c r="G435" i="1"/>
  <c r="D435" i="1"/>
  <c r="C435" i="1"/>
  <c r="H435" i="1" s="1"/>
  <c r="D434" i="1"/>
  <c r="C434" i="1"/>
  <c r="H434" i="1" s="1"/>
  <c r="G433" i="1"/>
  <c r="D433" i="1"/>
  <c r="C433" i="1"/>
  <c r="H433" i="1" s="1"/>
  <c r="G432" i="1"/>
  <c r="D432" i="1"/>
  <c r="C432" i="1"/>
  <c r="H432" i="1" s="1"/>
  <c r="G431" i="1"/>
  <c r="D431" i="1"/>
  <c r="C431" i="1"/>
  <c r="H431" i="1" s="1"/>
  <c r="D430" i="1"/>
  <c r="C430" i="1"/>
  <c r="H430" i="1" s="1"/>
  <c r="G429" i="1"/>
  <c r="D429" i="1"/>
  <c r="C429" i="1"/>
  <c r="H429" i="1" s="1"/>
  <c r="G428" i="1"/>
  <c r="D428" i="1"/>
  <c r="C428" i="1"/>
  <c r="H428" i="1" s="1"/>
  <c r="G427" i="1"/>
  <c r="D427" i="1"/>
  <c r="C427" i="1"/>
  <c r="H427" i="1" s="1"/>
  <c r="D426" i="1"/>
  <c r="C426" i="1"/>
  <c r="H426" i="1" s="1"/>
  <c r="G425" i="1"/>
  <c r="D425" i="1"/>
  <c r="C425" i="1"/>
  <c r="H425" i="1" s="1"/>
  <c r="G424" i="1"/>
  <c r="D424" i="1"/>
  <c r="C424" i="1"/>
  <c r="H424" i="1" s="1"/>
  <c r="G423" i="1"/>
  <c r="D423" i="1"/>
  <c r="C423" i="1"/>
  <c r="H423" i="1" s="1"/>
  <c r="D422" i="1"/>
  <c r="C422" i="1"/>
  <c r="H422" i="1" s="1"/>
  <c r="G421" i="1"/>
  <c r="D421" i="1"/>
  <c r="C421" i="1"/>
  <c r="H421" i="1" s="1"/>
  <c r="G420" i="1"/>
  <c r="D420" i="1"/>
  <c r="C420" i="1"/>
  <c r="H420" i="1" s="1"/>
  <c r="G419" i="1"/>
  <c r="D419" i="1"/>
  <c r="C419" i="1"/>
  <c r="H419" i="1" s="1"/>
  <c r="D418" i="1"/>
  <c r="C418" i="1"/>
  <c r="H418" i="1" s="1"/>
  <c r="G417" i="1"/>
  <c r="D417" i="1"/>
  <c r="C417" i="1"/>
  <c r="H417" i="1" s="1"/>
  <c r="G416" i="1"/>
  <c r="D416" i="1"/>
  <c r="C416" i="1"/>
  <c r="H416" i="1" s="1"/>
  <c r="D413" i="1"/>
  <c r="C413" i="1"/>
  <c r="D412" i="1"/>
  <c r="C412" i="1"/>
  <c r="D411" i="1"/>
  <c r="C411" i="1"/>
  <c r="H411" i="1" s="1"/>
  <c r="D406" i="1"/>
  <c r="C406" i="1"/>
  <c r="D405" i="1"/>
  <c r="G405" i="1" s="1"/>
  <c r="C405" i="1"/>
  <c r="D404" i="1"/>
  <c r="G404" i="1" s="1"/>
  <c r="C404" i="1"/>
  <c r="D401" i="1"/>
  <c r="C401" i="1"/>
  <c r="H401" i="1" s="1"/>
  <c r="D400" i="1"/>
  <c r="C400" i="1"/>
  <c r="H400" i="1" s="1"/>
  <c r="G399" i="1"/>
  <c r="D399" i="1"/>
  <c r="C399" i="1"/>
  <c r="H399" i="1" s="1"/>
  <c r="G398" i="1"/>
  <c r="D398" i="1"/>
  <c r="C398" i="1"/>
  <c r="H398" i="1" s="1"/>
  <c r="D397" i="1"/>
  <c r="C397" i="1"/>
  <c r="H397" i="1" s="1"/>
  <c r="D396" i="1"/>
  <c r="C396" i="1"/>
  <c r="H396" i="1" s="1"/>
  <c r="G395" i="1"/>
  <c r="D395" i="1"/>
  <c r="C395" i="1"/>
  <c r="H395" i="1" s="1"/>
  <c r="G394" i="1"/>
  <c r="D394" i="1"/>
  <c r="C394" i="1"/>
  <c r="H394" i="1" s="1"/>
  <c r="D393" i="1"/>
  <c r="C393" i="1"/>
  <c r="H393" i="1" s="1"/>
  <c r="D392" i="1"/>
  <c r="C392" i="1"/>
  <c r="H392" i="1" s="1"/>
  <c r="G391" i="1"/>
  <c r="D391" i="1"/>
  <c r="C391" i="1"/>
  <c r="H391" i="1" s="1"/>
  <c r="G390" i="1"/>
  <c r="D390" i="1"/>
  <c r="C390" i="1"/>
  <c r="H390" i="1" s="1"/>
  <c r="D389" i="1"/>
  <c r="C389" i="1"/>
  <c r="H389" i="1" s="1"/>
  <c r="D388" i="1"/>
  <c r="C388" i="1"/>
  <c r="H388" i="1" s="1"/>
  <c r="G387" i="1"/>
  <c r="D387" i="1"/>
  <c r="C387" i="1"/>
  <c r="H387" i="1" s="1"/>
  <c r="G386" i="1"/>
  <c r="D386" i="1"/>
  <c r="C386" i="1"/>
  <c r="H386" i="1" s="1"/>
  <c r="D385" i="1"/>
  <c r="C385" i="1"/>
  <c r="H385" i="1" s="1"/>
  <c r="D384" i="1"/>
  <c r="C384" i="1"/>
  <c r="H384" i="1" s="1"/>
  <c r="G383" i="1"/>
  <c r="D383" i="1"/>
  <c r="C383" i="1"/>
  <c r="H383" i="1" s="1"/>
  <c r="G382" i="1"/>
  <c r="D382" i="1"/>
  <c r="C382" i="1"/>
  <c r="H382" i="1" s="1"/>
  <c r="D381" i="1"/>
  <c r="C381" i="1"/>
  <c r="H381" i="1" s="1"/>
  <c r="D380" i="1"/>
  <c r="C380" i="1"/>
  <c r="H380" i="1" s="1"/>
  <c r="D379" i="1"/>
  <c r="C379" i="1"/>
  <c r="D378" i="1"/>
  <c r="C378" i="1"/>
  <c r="D377" i="1"/>
  <c r="C377" i="1"/>
  <c r="H377" i="1" s="1"/>
  <c r="D376" i="1"/>
  <c r="C376" i="1"/>
  <c r="H376" i="1" s="1"/>
  <c r="G375" i="1"/>
  <c r="D375" i="1"/>
  <c r="C375" i="1"/>
  <c r="H375" i="1" s="1"/>
  <c r="G374" i="1"/>
  <c r="D374" i="1"/>
  <c r="C374" i="1"/>
  <c r="H374" i="1" s="1"/>
  <c r="D373" i="1"/>
  <c r="C373" i="1"/>
  <c r="H373" i="1" s="1"/>
  <c r="D372" i="1"/>
  <c r="C372" i="1"/>
  <c r="H372" i="1" s="1"/>
  <c r="G371" i="1"/>
  <c r="D371" i="1"/>
  <c r="C371" i="1"/>
  <c r="H371" i="1" s="1"/>
  <c r="G370" i="1"/>
  <c r="D370" i="1"/>
  <c r="C370" i="1"/>
  <c r="H370" i="1" s="1"/>
  <c r="D369" i="1"/>
  <c r="C369" i="1"/>
  <c r="H369" i="1" s="1"/>
  <c r="D368" i="1"/>
  <c r="C368" i="1"/>
  <c r="H368" i="1" s="1"/>
  <c r="D367" i="1"/>
  <c r="C367" i="1"/>
  <c r="D366" i="1"/>
  <c r="C366" i="1"/>
  <c r="G366" i="1" s="1"/>
  <c r="D365" i="1"/>
  <c r="C365" i="1"/>
  <c r="D364" i="1"/>
  <c r="C364" i="1"/>
  <c r="H363" i="1"/>
  <c r="G363" i="1"/>
  <c r="D363" i="1"/>
  <c r="C363" i="1"/>
  <c r="H362" i="1"/>
  <c r="G362" i="1"/>
  <c r="D362" i="1"/>
  <c r="C362" i="1"/>
  <c r="H361" i="1"/>
  <c r="G361" i="1"/>
  <c r="D361" i="1"/>
  <c r="C361" i="1"/>
  <c r="H360" i="1"/>
  <c r="G360" i="1"/>
  <c r="D360" i="1"/>
  <c r="C360" i="1"/>
  <c r="H359" i="1"/>
  <c r="G359" i="1"/>
  <c r="D359" i="1"/>
  <c r="C359" i="1"/>
  <c r="H357" i="1"/>
  <c r="D357" i="1"/>
  <c r="C357" i="1"/>
  <c r="D356" i="1"/>
  <c r="H356" i="1" s="1"/>
  <c r="C356" i="1"/>
  <c r="D355" i="1"/>
  <c r="C355" i="1"/>
  <c r="G355" i="1" s="1"/>
  <c r="D354" i="1"/>
  <c r="C354" i="1"/>
  <c r="H353" i="1"/>
  <c r="D353" i="1"/>
  <c r="C353" i="1"/>
  <c r="D352" i="1"/>
  <c r="H352" i="1" s="1"/>
  <c r="C352" i="1"/>
  <c r="D351" i="1"/>
  <c r="C351" i="1"/>
  <c r="G351" i="1" s="1"/>
  <c r="D350" i="1"/>
  <c r="C350" i="1"/>
  <c r="G350" i="1" s="1"/>
  <c r="H349" i="1"/>
  <c r="D349" i="1"/>
  <c r="C349" i="1"/>
  <c r="D348" i="1"/>
  <c r="H348" i="1" s="1"/>
  <c r="C348" i="1"/>
  <c r="D347" i="1"/>
  <c r="C347" i="1"/>
  <c r="G347" i="1" s="1"/>
  <c r="D346"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C308"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C292" i="1"/>
  <c r="H292" i="1" s="1"/>
  <c r="D291" i="1"/>
  <c r="C291" i="1"/>
  <c r="D290" i="1"/>
  <c r="G290" i="1" s="1"/>
  <c r="C290" i="1"/>
  <c r="D289" i="1"/>
  <c r="C289" i="1"/>
  <c r="H289" i="1" s="1"/>
  <c r="D288" i="1"/>
  <c r="C288" i="1"/>
  <c r="H288" i="1" s="1"/>
  <c r="G284" i="1"/>
  <c r="D284" i="1"/>
  <c r="C284" i="1"/>
  <c r="D283" i="1"/>
  <c r="G283" i="1" s="1"/>
  <c r="C283" i="1"/>
  <c r="D282" i="1"/>
  <c r="C282" i="1"/>
  <c r="H282" i="1" s="1"/>
  <c r="D281" i="1"/>
  <c r="C281" i="1"/>
  <c r="H281" i="1" s="1"/>
  <c r="G280" i="1"/>
  <c r="D280" i="1"/>
  <c r="C280" i="1"/>
  <c r="D279" i="1"/>
  <c r="G279" i="1" s="1"/>
  <c r="C279" i="1"/>
  <c r="D278" i="1"/>
  <c r="C278" i="1"/>
  <c r="H278" i="1" s="1"/>
  <c r="D277" i="1"/>
  <c r="C277" i="1"/>
  <c r="H277" i="1" s="1"/>
  <c r="G276" i="1"/>
  <c r="D276" i="1"/>
  <c r="C276" i="1"/>
  <c r="D275" i="1"/>
  <c r="G275" i="1" s="1"/>
  <c r="C275" i="1"/>
  <c r="D274" i="1"/>
  <c r="C274" i="1"/>
  <c r="H274" i="1" s="1"/>
  <c r="D273" i="1"/>
  <c r="C273" i="1"/>
  <c r="H273" i="1" s="1"/>
  <c r="G272" i="1"/>
  <c r="D272" i="1"/>
  <c r="C272" i="1"/>
  <c r="D271" i="1"/>
  <c r="G271" i="1" s="1"/>
  <c r="C271" i="1"/>
  <c r="D270" i="1"/>
  <c r="C270" i="1"/>
  <c r="H270" i="1" s="1"/>
  <c r="D269" i="1"/>
  <c r="C269" i="1"/>
  <c r="H269" i="1" s="1"/>
  <c r="G268" i="1"/>
  <c r="D268" i="1"/>
  <c r="C268" i="1"/>
  <c r="D267" i="1"/>
  <c r="G267" i="1" s="1"/>
  <c r="C267" i="1"/>
  <c r="D266" i="1"/>
  <c r="C266" i="1"/>
  <c r="H266" i="1" s="1"/>
  <c r="D265" i="1"/>
  <c r="C265" i="1"/>
  <c r="H265" i="1" s="1"/>
  <c r="G264" i="1"/>
  <c r="D264" i="1"/>
  <c r="C264" i="1"/>
  <c r="D263" i="1"/>
  <c r="G263" i="1" s="1"/>
  <c r="C263" i="1"/>
  <c r="D262" i="1"/>
  <c r="C262" i="1"/>
  <c r="H262" i="1" s="1"/>
  <c r="D261" i="1"/>
  <c r="C261" i="1"/>
  <c r="H261" i="1" s="1"/>
  <c r="G260" i="1"/>
  <c r="D260" i="1"/>
  <c r="C260" i="1"/>
  <c r="D258" i="1"/>
  <c r="C258" i="1"/>
  <c r="H258" i="1" s="1"/>
  <c r="D257" i="1"/>
  <c r="C257" i="1"/>
  <c r="H257" i="1" s="1"/>
  <c r="G256" i="1"/>
  <c r="D256" i="1"/>
  <c r="C256" i="1"/>
  <c r="D255" i="1"/>
  <c r="C255" i="1"/>
  <c r="D254" i="1"/>
  <c r="C254" i="1"/>
  <c r="H254" i="1" s="1"/>
  <c r="D253" i="1"/>
  <c r="C253" i="1"/>
  <c r="H253" i="1" s="1"/>
  <c r="G252" i="1"/>
  <c r="D252" i="1"/>
  <c r="C252" i="1"/>
  <c r="D251" i="1"/>
  <c r="G251" i="1" s="1"/>
  <c r="C251" i="1"/>
  <c r="D250" i="1"/>
  <c r="C250" i="1"/>
  <c r="H250" i="1" s="1"/>
  <c r="D249" i="1"/>
  <c r="C249" i="1"/>
  <c r="H249" i="1" s="1"/>
  <c r="D247" i="1"/>
  <c r="G247" i="1" s="1"/>
  <c r="C247" i="1"/>
  <c r="D246" i="1"/>
  <c r="C246" i="1"/>
  <c r="H246" i="1" s="1"/>
  <c r="D245" i="1"/>
  <c r="C245" i="1"/>
  <c r="H245" i="1" s="1"/>
  <c r="G244" i="1"/>
  <c r="D244" i="1"/>
  <c r="C244" i="1"/>
  <c r="D243" i="1"/>
  <c r="G243" i="1" s="1"/>
  <c r="C243" i="1"/>
  <c r="D242" i="1"/>
  <c r="C242" i="1"/>
  <c r="H242" i="1" s="1"/>
  <c r="D241" i="1"/>
  <c r="C241" i="1"/>
  <c r="H241" i="1" s="1"/>
  <c r="G240" i="1"/>
  <c r="D240" i="1"/>
  <c r="C240" i="1"/>
  <c r="D239" i="1"/>
  <c r="G239" i="1" s="1"/>
  <c r="C239" i="1"/>
  <c r="D238" i="1"/>
  <c r="C238" i="1"/>
  <c r="H238" i="1" s="1"/>
  <c r="D237" i="1"/>
  <c r="C237" i="1"/>
  <c r="H237" i="1" s="1"/>
  <c r="G236" i="1"/>
  <c r="D236" i="1"/>
  <c r="C236" i="1"/>
  <c r="D235" i="1"/>
  <c r="G235" i="1" s="1"/>
  <c r="C235" i="1"/>
  <c r="D234" i="1"/>
  <c r="C234" i="1"/>
  <c r="H234" i="1" s="1"/>
  <c r="D233" i="1"/>
  <c r="C233" i="1"/>
  <c r="H233" i="1" s="1"/>
  <c r="G232" i="1"/>
  <c r="D232" i="1"/>
  <c r="C232" i="1"/>
  <c r="D231" i="1"/>
  <c r="G231" i="1" s="1"/>
  <c r="C231" i="1"/>
  <c r="D230" i="1"/>
  <c r="C230" i="1"/>
  <c r="H230" i="1" s="1"/>
  <c r="D229" i="1"/>
  <c r="C229" i="1"/>
  <c r="H229" i="1" s="1"/>
  <c r="G228" i="1"/>
  <c r="D228" i="1"/>
  <c r="C228" i="1"/>
  <c r="D227" i="1"/>
  <c r="G227" i="1" s="1"/>
  <c r="C227" i="1"/>
  <c r="D226" i="1"/>
  <c r="C226" i="1"/>
  <c r="H226" i="1" s="1"/>
  <c r="D225" i="1"/>
  <c r="C225" i="1"/>
  <c r="H225" i="1" s="1"/>
  <c r="D224" i="1"/>
  <c r="C224" i="1"/>
  <c r="H224" i="1" s="1"/>
  <c r="D223" i="1"/>
  <c r="C223" i="1"/>
  <c r="H223" i="1" s="1"/>
  <c r="D222" i="1"/>
  <c r="C222" i="1"/>
  <c r="H222" i="1" s="1"/>
  <c r="D221" i="1"/>
  <c r="C221" i="1"/>
  <c r="H221" i="1" s="1"/>
  <c r="D219" i="1"/>
  <c r="G219" i="1" s="1"/>
  <c r="C219" i="1"/>
  <c r="H219" i="1" s="1"/>
  <c r="D218" i="1"/>
  <c r="G218" i="1" s="1"/>
  <c r="C218" i="1"/>
  <c r="H218" i="1" s="1"/>
  <c r="D217" i="1"/>
  <c r="G217" i="1" s="1"/>
  <c r="C217" i="1"/>
  <c r="H217" i="1" s="1"/>
  <c r="D216" i="1"/>
  <c r="G216" i="1" s="1"/>
  <c r="C216" i="1"/>
  <c r="H216" i="1" s="1"/>
  <c r="D215" i="1"/>
  <c r="G215" i="1" s="1"/>
  <c r="C215" i="1"/>
  <c r="H215" i="1" s="1"/>
  <c r="D214" i="1"/>
  <c r="G214" i="1" s="1"/>
  <c r="C214" i="1"/>
  <c r="H214" i="1" s="1"/>
  <c r="D213" i="1"/>
  <c r="G213" i="1" s="1"/>
  <c r="C213" i="1"/>
  <c r="H213" i="1" s="1"/>
  <c r="D212" i="1"/>
  <c r="G212" i="1" s="1"/>
  <c r="C212" i="1"/>
  <c r="H212" i="1" s="1"/>
  <c r="D210" i="1"/>
  <c r="G210" i="1" s="1"/>
  <c r="C210" i="1"/>
  <c r="D209" i="1"/>
  <c r="C209" i="1"/>
  <c r="D208" i="1"/>
  <c r="G208" i="1" s="1"/>
  <c r="C208" i="1"/>
  <c r="D207" i="1"/>
  <c r="C207" i="1"/>
  <c r="D206" i="1"/>
  <c r="C206" i="1"/>
  <c r="D205" i="1"/>
  <c r="G205" i="1" s="1"/>
  <c r="C205" i="1"/>
  <c r="H205" i="1" s="1"/>
  <c r="D204" i="1"/>
  <c r="G204" i="1" s="1"/>
  <c r="C204" i="1"/>
  <c r="H204" i="1" s="1"/>
  <c r="D203" i="1"/>
  <c r="G203" i="1" s="1"/>
  <c r="C203" i="1"/>
  <c r="H203" i="1" s="1"/>
  <c r="D202" i="1"/>
  <c r="G202" i="1" s="1"/>
  <c r="C202" i="1"/>
  <c r="H202" i="1" s="1"/>
  <c r="D201" i="1"/>
  <c r="G201" i="1" s="1"/>
  <c r="C201" i="1"/>
  <c r="H201" i="1" s="1"/>
  <c r="D200" i="1"/>
  <c r="G200" i="1" s="1"/>
  <c r="C200" i="1"/>
  <c r="H200" i="1" s="1"/>
  <c r="D199" i="1"/>
  <c r="G199" i="1" s="1"/>
  <c r="C199" i="1"/>
  <c r="H199" i="1" s="1"/>
  <c r="D198" i="1"/>
  <c r="G198" i="1" s="1"/>
  <c r="C198" i="1"/>
  <c r="H198" i="1" s="1"/>
  <c r="D197" i="1"/>
  <c r="G197" i="1" s="1"/>
  <c r="C197" i="1"/>
  <c r="H197" i="1" s="1"/>
  <c r="D196" i="1"/>
  <c r="G196" i="1" s="1"/>
  <c r="C196" i="1"/>
  <c r="H196" i="1" s="1"/>
  <c r="D195" i="1"/>
  <c r="G195" i="1" s="1"/>
  <c r="C195" i="1"/>
  <c r="H195" i="1" s="1"/>
  <c r="D194" i="1"/>
  <c r="G194" i="1" s="1"/>
  <c r="C194" i="1"/>
  <c r="H194" i="1" s="1"/>
  <c r="D193" i="1"/>
  <c r="G193" i="1" s="1"/>
  <c r="C193" i="1"/>
  <c r="H193" i="1" s="1"/>
  <c r="C192" i="1"/>
  <c r="D191" i="1"/>
  <c r="C191" i="1"/>
  <c r="D190" i="1"/>
  <c r="C190" i="1"/>
  <c r="H190" i="1" s="1"/>
  <c r="D189" i="1"/>
  <c r="C189" i="1"/>
  <c r="D188" i="1"/>
  <c r="C188" i="1"/>
  <c r="D187" i="1"/>
  <c r="C187" i="1"/>
  <c r="D186" i="1"/>
  <c r="C186" i="1"/>
  <c r="H186" i="1" s="1"/>
  <c r="D185" i="1"/>
  <c r="G185" i="1" s="1"/>
  <c r="C185" i="1"/>
  <c r="D184" i="1"/>
  <c r="C184" i="1"/>
  <c r="D183" i="1"/>
  <c r="G183" i="1" s="1"/>
  <c r="C183" i="1"/>
  <c r="H183" i="1" s="1"/>
  <c r="D182" i="1"/>
  <c r="C182" i="1"/>
  <c r="H182" i="1" s="1"/>
  <c r="D181" i="1"/>
  <c r="G181" i="1" s="1"/>
  <c r="C181" i="1"/>
  <c r="H181" i="1" s="1"/>
  <c r="D180" i="1"/>
  <c r="G180" i="1" s="1"/>
  <c r="C180" i="1"/>
  <c r="D179" i="1"/>
  <c r="C179" i="1"/>
  <c r="H179" i="1" s="1"/>
  <c r="D178" i="1"/>
  <c r="C178" i="1"/>
  <c r="D177" i="1"/>
  <c r="G177" i="1" s="1"/>
  <c r="C177" i="1"/>
  <c r="H177" i="1" s="1"/>
  <c r="D176" i="1"/>
  <c r="C176" i="1"/>
  <c r="D175" i="1"/>
  <c r="C175" i="1"/>
  <c r="D174" i="1"/>
  <c r="C174" i="1"/>
  <c r="D173" i="1"/>
  <c r="C173" i="1"/>
  <c r="D172" i="1"/>
  <c r="G172" i="1" s="1"/>
  <c r="C172" i="1"/>
  <c r="H172" i="1" s="1"/>
  <c r="D171" i="1"/>
  <c r="G171" i="1" s="1"/>
  <c r="C171" i="1"/>
  <c r="H171" i="1" s="1"/>
  <c r="D170" i="1"/>
  <c r="G170" i="1" s="1"/>
  <c r="C170" i="1"/>
  <c r="D169" i="1"/>
  <c r="C169" i="1"/>
  <c r="D168" i="1"/>
  <c r="G168" i="1" s="1"/>
  <c r="C168" i="1"/>
  <c r="D167" i="1"/>
  <c r="C167" i="1"/>
  <c r="D166" i="1"/>
  <c r="G166" i="1" s="1"/>
  <c r="C166" i="1"/>
  <c r="D165" i="1"/>
  <c r="C165" i="1"/>
  <c r="D164" i="1"/>
  <c r="C164" i="1"/>
  <c r="D163" i="1"/>
  <c r="G163" i="1" s="1"/>
  <c r="C163" i="1"/>
  <c r="H163" i="1" s="1"/>
  <c r="D162" i="1"/>
  <c r="C162" i="1"/>
  <c r="H162" i="1" s="1"/>
  <c r="D161" i="1"/>
  <c r="G161" i="1" s="1"/>
  <c r="C161" i="1"/>
  <c r="D160" i="1"/>
  <c r="C160" i="1"/>
  <c r="D158" i="1"/>
  <c r="C158" i="1"/>
  <c r="H158" i="1" s="1"/>
  <c r="D157" i="1"/>
  <c r="C157" i="1"/>
  <c r="D156" i="1"/>
  <c r="G156" i="1" s="1"/>
  <c r="C156" i="1"/>
  <c r="H156" i="1" s="1"/>
  <c r="D155" i="1"/>
  <c r="C155" i="1"/>
  <c r="D154" i="1"/>
  <c r="G154" i="1" s="1"/>
  <c r="C154" i="1"/>
  <c r="H154" i="1" s="1"/>
  <c r="D153" i="1"/>
  <c r="G153" i="1" s="1"/>
  <c r="C153" i="1"/>
  <c r="H153" i="1" s="1"/>
  <c r="D152" i="1"/>
  <c r="G152" i="1" s="1"/>
  <c r="C152" i="1"/>
  <c r="H152" i="1" s="1"/>
  <c r="D151" i="1"/>
  <c r="G151" i="1" s="1"/>
  <c r="C151" i="1"/>
  <c r="H151" i="1" s="1"/>
  <c r="D150" i="1"/>
  <c r="G150" i="1" s="1"/>
  <c r="C150"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D130" i="1"/>
  <c r="C130" i="1"/>
  <c r="D129" i="1"/>
  <c r="C129" i="1"/>
  <c r="H128" i="1"/>
  <c r="G128" i="1"/>
  <c r="D128" i="1"/>
  <c r="C128" i="1"/>
  <c r="H127" i="1"/>
  <c r="G127" i="1"/>
  <c r="D127" i="1"/>
  <c r="C127" i="1"/>
  <c r="H126" i="1"/>
  <c r="G126" i="1"/>
  <c r="D126" i="1"/>
  <c r="C126" i="1"/>
  <c r="H125" i="1"/>
  <c r="G125" i="1"/>
  <c r="D125" i="1"/>
  <c r="C125" i="1"/>
  <c r="H124" i="1"/>
  <c r="G124" i="1"/>
  <c r="D124" i="1"/>
  <c r="C124" i="1"/>
  <c r="D123" i="1"/>
  <c r="H123" i="1" s="1"/>
  <c r="C123" i="1"/>
  <c r="D122" i="1"/>
  <c r="H122" i="1" s="1"/>
  <c r="C122" i="1"/>
  <c r="D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C83" i="1"/>
  <c r="H82" i="1"/>
  <c r="G82" i="1"/>
  <c r="D82" i="1"/>
  <c r="C82" i="1"/>
  <c r="G81" i="1"/>
  <c r="D81" i="1"/>
  <c r="H81" i="1" s="1"/>
  <c r="C81" i="1"/>
  <c r="D80" i="1"/>
  <c r="C80" i="1"/>
  <c r="H80" i="1" s="1"/>
  <c r="D79" i="1"/>
  <c r="C79" i="1"/>
  <c r="H77" i="1"/>
  <c r="G77" i="1"/>
  <c r="D77" i="1"/>
  <c r="C77" i="1"/>
  <c r="H76" i="1"/>
  <c r="G76" i="1"/>
  <c r="D76" i="1"/>
  <c r="C76" i="1"/>
  <c r="H75" i="1"/>
  <c r="G75" i="1"/>
  <c r="D75" i="1"/>
  <c r="C75" i="1"/>
  <c r="D74" i="1"/>
  <c r="C74"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C3" i="1"/>
  <c r="F216" i="9" l="1"/>
  <c r="J1456" i="1"/>
  <c r="G1454" i="1"/>
  <c r="H1264" i="1"/>
  <c r="G1576" i="1"/>
  <c r="H1492" i="1"/>
  <c r="G1483" i="1"/>
  <c r="G1503" i="1"/>
  <c r="H1499" i="1"/>
  <c r="G1499" i="1"/>
  <c r="G1501" i="1"/>
  <c r="H1263" i="1"/>
  <c r="H1241" i="1"/>
  <c r="H1240" i="1"/>
  <c r="H1236" i="1"/>
  <c r="H1235" i="1"/>
  <c r="H1237" i="1"/>
  <c r="H1233" i="1"/>
  <c r="H1232" i="1"/>
  <c r="G1224" i="1"/>
  <c r="F246" i="5"/>
  <c r="E279" i="9"/>
  <c r="B279" i="9" s="1"/>
  <c r="H1218" i="1"/>
  <c r="G1165" i="1"/>
  <c r="G1156" i="1"/>
  <c r="F170" i="5"/>
  <c r="E288" i="9"/>
  <c r="F146" i="5"/>
  <c r="G1054" i="1"/>
  <c r="G1050" i="1"/>
  <c r="F70" i="5"/>
  <c r="G1043" i="1"/>
  <c r="G1030" i="1"/>
  <c r="F45" i="5"/>
  <c r="G1023" i="1"/>
  <c r="G1018" i="1"/>
  <c r="G1014" i="1"/>
  <c r="F35" i="5"/>
  <c r="G1012" i="1"/>
  <c r="G1006" i="1"/>
  <c r="G1004" i="1"/>
  <c r="G999" i="1"/>
  <c r="E12" i="5"/>
  <c r="D990" i="1" s="1"/>
  <c r="F13" i="5"/>
  <c r="G992" i="1"/>
  <c r="G989" i="1"/>
  <c r="H988" i="1"/>
  <c r="F13" i="6"/>
  <c r="G1307" i="1"/>
  <c r="H1307" i="1"/>
  <c r="H1310" i="1"/>
  <c r="H406" i="1"/>
  <c r="G291" i="1"/>
  <c r="F418" i="4"/>
  <c r="H168" i="1"/>
  <c r="E644" i="4"/>
  <c r="D638" i="1" s="1"/>
  <c r="F652" i="4"/>
  <c r="H379" i="1"/>
  <c r="H378" i="1"/>
  <c r="F383" i="4"/>
  <c r="H367" i="1"/>
  <c r="G365" i="1"/>
  <c r="E363" i="4"/>
  <c r="D358" i="1" s="1"/>
  <c r="H364" i="1"/>
  <c r="F369" i="4"/>
  <c r="G354" i="1"/>
  <c r="H74" i="1"/>
  <c r="F77" i="4"/>
  <c r="H73" i="1"/>
  <c r="F133" i="4"/>
  <c r="H130" i="1"/>
  <c r="F134" i="4"/>
  <c r="H129" i="1"/>
  <c r="H131" i="1"/>
  <c r="G123" i="1"/>
  <c r="G122" i="1"/>
  <c r="F125" i="4"/>
  <c r="H83" i="1"/>
  <c r="H79" i="1"/>
  <c r="F312" i="4"/>
  <c r="F259" i="4"/>
  <c r="H210" i="1"/>
  <c r="H209" i="1"/>
  <c r="H208" i="1"/>
  <c r="H207" i="1"/>
  <c r="H206" i="1"/>
  <c r="F210" i="4"/>
  <c r="H191" i="1"/>
  <c r="H189" i="1"/>
  <c r="H188" i="1"/>
  <c r="H187" i="1"/>
  <c r="F188" i="4"/>
  <c r="H185" i="1"/>
  <c r="E45" i="9"/>
  <c r="B45" i="9" s="1"/>
  <c r="H184" i="1"/>
  <c r="H180" i="1"/>
  <c r="E42" i="9"/>
  <c r="E41" i="9"/>
  <c r="B41" i="9" s="1"/>
  <c r="H178" i="1"/>
  <c r="H176" i="1"/>
  <c r="H175" i="1"/>
  <c r="H173" i="1"/>
  <c r="F177" i="4"/>
  <c r="H174" i="1"/>
  <c r="H170" i="1"/>
  <c r="H169" i="1"/>
  <c r="H167" i="1"/>
  <c r="F169" i="4"/>
  <c r="H165" i="1"/>
  <c r="H166" i="1"/>
  <c r="E163" i="4"/>
  <c r="D159" i="1" s="1"/>
  <c r="H164" i="1"/>
  <c r="H161" i="1"/>
  <c r="H160" i="1"/>
  <c r="F159" i="4"/>
  <c r="H155" i="1"/>
  <c r="H157" i="1"/>
  <c r="E152" i="4"/>
  <c r="D148" i="1" s="1"/>
  <c r="E39" i="9"/>
  <c r="B39" i="9" s="1"/>
  <c r="H150" i="1"/>
  <c r="H149" i="1"/>
  <c r="F153" i="4"/>
  <c r="E21" i="9"/>
  <c r="G1266" i="1"/>
  <c r="G1265" i="1"/>
  <c r="G1264" i="1"/>
  <c r="G1263" i="1"/>
  <c r="G1240" i="1"/>
  <c r="G1241" i="1"/>
  <c r="G1235" i="1"/>
  <c r="G1236" i="1"/>
  <c r="G1237" i="1"/>
  <c r="G1233" i="1"/>
  <c r="G1232" i="1"/>
  <c r="G1216" i="1"/>
  <c r="G1218" i="1"/>
  <c r="G1042" i="1"/>
  <c r="E284" i="9"/>
  <c r="B284" i="9" s="1"/>
  <c r="H1023" i="1"/>
  <c r="H1018" i="1"/>
  <c r="H1014" i="1"/>
  <c r="C1007" i="1"/>
  <c r="H1006" i="1"/>
  <c r="H1002" i="1"/>
  <c r="H999" i="1"/>
  <c r="H998" i="1"/>
  <c r="H991" i="1"/>
  <c r="H715" i="1"/>
  <c r="H714" i="1"/>
  <c r="H713" i="1"/>
  <c r="H710" i="1"/>
  <c r="H709" i="1"/>
  <c r="G406" i="1"/>
  <c r="G379" i="1"/>
  <c r="G378" i="1"/>
  <c r="G367" i="1"/>
  <c r="H366" i="1"/>
  <c r="G364" i="1"/>
  <c r="H365" i="1"/>
  <c r="H308" i="1"/>
  <c r="H307" i="1"/>
  <c r="G413" i="1"/>
  <c r="G412" i="1"/>
  <c r="G411" i="1"/>
  <c r="E67" i="9"/>
  <c r="B67" i="9" s="1"/>
  <c r="G255" i="1"/>
  <c r="G209" i="1"/>
  <c r="G206" i="1"/>
  <c r="G207" i="1"/>
  <c r="G191" i="1"/>
  <c r="G190" i="1"/>
  <c r="G189" i="1"/>
  <c r="G188" i="1"/>
  <c r="G187" i="1"/>
  <c r="G186" i="1"/>
  <c r="G184" i="1"/>
  <c r="G182" i="1"/>
  <c r="F220" i="9"/>
  <c r="B220" i="9" s="1"/>
  <c r="F219" i="9"/>
  <c r="B219" i="9" s="1"/>
  <c r="G179" i="1"/>
  <c r="G178" i="1"/>
  <c r="G176" i="1"/>
  <c r="G175" i="1"/>
  <c r="G174" i="1"/>
  <c r="G173" i="1"/>
  <c r="G169" i="1"/>
  <c r="D163" i="4"/>
  <c r="G167" i="1"/>
  <c r="G165" i="1"/>
  <c r="G164" i="1"/>
  <c r="G160" i="1"/>
  <c r="G162" i="1"/>
  <c r="G158" i="1"/>
  <c r="G155" i="1"/>
  <c r="G157" i="1"/>
  <c r="G129" i="1"/>
  <c r="G130" i="1"/>
  <c r="G131" i="1"/>
  <c r="D124" i="4"/>
  <c r="C121" i="1"/>
  <c r="G83" i="1"/>
  <c r="G79" i="1"/>
  <c r="G80" i="1"/>
  <c r="G74" i="1"/>
  <c r="G73" i="1"/>
  <c r="H565" i="1"/>
  <c r="G565" i="1"/>
  <c r="H571" i="1"/>
  <c r="G571" i="1"/>
  <c r="H576" i="1"/>
  <c r="G576" i="1"/>
  <c r="H580" i="1"/>
  <c r="G580" i="1"/>
  <c r="H621" i="1"/>
  <c r="G621" i="1"/>
  <c r="H631" i="1"/>
  <c r="G631"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H405" i="1"/>
  <c r="H413" i="1"/>
  <c r="H454" i="1"/>
  <c r="G454" i="1"/>
  <c r="H456" i="1"/>
  <c r="G456" i="1"/>
  <c r="H458" i="1"/>
  <c r="G458" i="1"/>
  <c r="H460" i="1"/>
  <c r="G460" i="1"/>
  <c r="H462" i="1"/>
  <c r="G462" i="1"/>
  <c r="H464" i="1"/>
  <c r="G464"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42" i="1"/>
  <c r="G642" i="1"/>
  <c r="H644" i="1"/>
  <c r="G644" i="1"/>
  <c r="H646" i="1"/>
  <c r="G646" i="1"/>
  <c r="H648" i="1"/>
  <c r="G648" i="1"/>
  <c r="H650" i="1"/>
  <c r="G650" i="1"/>
  <c r="H652" i="1"/>
  <c r="G652" i="1"/>
  <c r="H654" i="1"/>
  <c r="G654" i="1"/>
  <c r="H656" i="1"/>
  <c r="G656" i="1"/>
  <c r="G658" i="1"/>
  <c r="H658" i="1"/>
  <c r="G674" i="1"/>
  <c r="H674" i="1"/>
  <c r="H567" i="1"/>
  <c r="G567" i="1"/>
  <c r="H573" i="1"/>
  <c r="G573" i="1"/>
  <c r="H578" i="1"/>
  <c r="G578" i="1"/>
  <c r="H582" i="1"/>
  <c r="G582" i="1"/>
  <c r="H586" i="1"/>
  <c r="G586" i="1"/>
  <c r="H625" i="1"/>
  <c r="G625" i="1"/>
  <c r="H627" i="1"/>
  <c r="G627" i="1"/>
  <c r="G670" i="1"/>
  <c r="H670" i="1"/>
  <c r="G221" i="1"/>
  <c r="G222" i="1"/>
  <c r="G223" i="1"/>
  <c r="G224" i="1"/>
  <c r="G225" i="1"/>
  <c r="G226" i="1"/>
  <c r="H228" i="1"/>
  <c r="G230" i="1"/>
  <c r="H232" i="1"/>
  <c r="G234" i="1"/>
  <c r="H236" i="1"/>
  <c r="G238" i="1"/>
  <c r="H240" i="1"/>
  <c r="G242" i="1"/>
  <c r="H244" i="1"/>
  <c r="G246" i="1"/>
  <c r="G250" i="1"/>
  <c r="H252" i="1"/>
  <c r="G254" i="1"/>
  <c r="H256" i="1"/>
  <c r="G258" i="1"/>
  <c r="H260" i="1"/>
  <c r="G262" i="1"/>
  <c r="H264" i="1"/>
  <c r="G266" i="1"/>
  <c r="H268" i="1"/>
  <c r="G270" i="1"/>
  <c r="H272" i="1"/>
  <c r="G274" i="1"/>
  <c r="H276" i="1"/>
  <c r="G278" i="1"/>
  <c r="H280" i="1"/>
  <c r="G282" i="1"/>
  <c r="H284" i="1"/>
  <c r="G289" i="1"/>
  <c r="H291" i="1"/>
  <c r="H347" i="1"/>
  <c r="G349" i="1"/>
  <c r="H351" i="1"/>
  <c r="G353" i="1"/>
  <c r="H355" i="1"/>
  <c r="G357" i="1"/>
  <c r="G369" i="1"/>
  <c r="G373" i="1"/>
  <c r="G377" i="1"/>
  <c r="G381" i="1"/>
  <c r="G385" i="1"/>
  <c r="G389" i="1"/>
  <c r="G393" i="1"/>
  <c r="G397" i="1"/>
  <c r="G401" i="1"/>
  <c r="H404" i="1"/>
  <c r="H412" i="1"/>
  <c r="G418" i="1"/>
  <c r="G422" i="1"/>
  <c r="G426" i="1"/>
  <c r="G430" i="1"/>
  <c r="G434" i="1"/>
  <c r="G438" i="1"/>
  <c r="G442" i="1"/>
  <c r="G446" i="1"/>
  <c r="G450" i="1"/>
  <c r="H452" i="1"/>
  <c r="G452" i="1"/>
  <c r="H562" i="1"/>
  <c r="G562" i="1"/>
  <c r="H564" i="1"/>
  <c r="G564" i="1"/>
  <c r="H566" i="1"/>
  <c r="G566" i="1"/>
  <c r="H568" i="1"/>
  <c r="G568" i="1"/>
  <c r="H570" i="1"/>
  <c r="G570" i="1"/>
  <c r="H572" i="1"/>
  <c r="G572" i="1"/>
  <c r="H575" i="1"/>
  <c r="G575" i="1"/>
  <c r="H577" i="1"/>
  <c r="G577" i="1"/>
  <c r="H579" i="1"/>
  <c r="G579" i="1"/>
  <c r="H581" i="1"/>
  <c r="G581" i="1"/>
  <c r="H583" i="1"/>
  <c r="G583" i="1"/>
  <c r="H585" i="1"/>
  <c r="G585" i="1"/>
  <c r="H620" i="1"/>
  <c r="G620" i="1"/>
  <c r="H622" i="1"/>
  <c r="G622" i="1"/>
  <c r="H624" i="1"/>
  <c r="G624" i="1"/>
  <c r="H626" i="1"/>
  <c r="G626" i="1"/>
  <c r="H628" i="1"/>
  <c r="G628" i="1"/>
  <c r="H632" i="1"/>
  <c r="G632" i="1"/>
  <c r="G662" i="1"/>
  <c r="H662" i="1"/>
  <c r="G678" i="1"/>
  <c r="H678" i="1"/>
  <c r="H563" i="1"/>
  <c r="G563" i="1"/>
  <c r="H569" i="1"/>
  <c r="G569" i="1"/>
  <c r="H584" i="1"/>
  <c r="G584" i="1"/>
  <c r="H623" i="1"/>
  <c r="G623" i="1"/>
  <c r="H227" i="1"/>
  <c r="G229" i="1"/>
  <c r="H231" i="1"/>
  <c r="G233" i="1"/>
  <c r="H235" i="1"/>
  <c r="G237" i="1"/>
  <c r="H239" i="1"/>
  <c r="G241" i="1"/>
  <c r="H243" i="1"/>
  <c r="G245" i="1"/>
  <c r="H247" i="1"/>
  <c r="G249" i="1"/>
  <c r="H251" i="1"/>
  <c r="G253" i="1"/>
  <c r="H255" i="1"/>
  <c r="G257" i="1"/>
  <c r="G261" i="1"/>
  <c r="H263" i="1"/>
  <c r="G265" i="1"/>
  <c r="H267" i="1"/>
  <c r="G269" i="1"/>
  <c r="H271" i="1"/>
  <c r="G273" i="1"/>
  <c r="H275" i="1"/>
  <c r="G277" i="1"/>
  <c r="H279" i="1"/>
  <c r="G281" i="1"/>
  <c r="H283" i="1"/>
  <c r="G288" i="1"/>
  <c r="H290" i="1"/>
  <c r="G292" i="1"/>
  <c r="G348" i="1"/>
  <c r="H350" i="1"/>
  <c r="G352" i="1"/>
  <c r="H354" i="1"/>
  <c r="G356" i="1"/>
  <c r="G368" i="1"/>
  <c r="G372" i="1"/>
  <c r="G376" i="1"/>
  <c r="G380" i="1"/>
  <c r="G384" i="1"/>
  <c r="G388" i="1"/>
  <c r="G392" i="1"/>
  <c r="G396" i="1"/>
  <c r="G400"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41" i="1"/>
  <c r="G641" i="1"/>
  <c r="H643" i="1"/>
  <c r="G643" i="1"/>
  <c r="H645" i="1"/>
  <c r="G645" i="1"/>
  <c r="H647" i="1"/>
  <c r="G647" i="1"/>
  <c r="H649" i="1"/>
  <c r="G649" i="1"/>
  <c r="H651" i="1"/>
  <c r="G651" i="1"/>
  <c r="H653" i="1"/>
  <c r="G653" i="1"/>
  <c r="H655" i="1"/>
  <c r="G655" i="1"/>
  <c r="H657" i="1"/>
  <c r="G657" i="1"/>
  <c r="G666" i="1"/>
  <c r="H666" i="1"/>
  <c r="G661" i="1"/>
  <c r="G665" i="1"/>
  <c r="G669" i="1"/>
  <c r="G673" i="1"/>
  <c r="G677" i="1"/>
  <c r="G681" i="1"/>
  <c r="G685" i="1"/>
  <c r="G689" i="1"/>
  <c r="G693" i="1"/>
  <c r="G697" i="1"/>
  <c r="G701" i="1"/>
  <c r="G705" i="1"/>
  <c r="G709" i="1"/>
  <c r="G713" i="1"/>
  <c r="G715" i="1"/>
  <c r="G717" i="1"/>
  <c r="G719" i="1"/>
  <c r="G721" i="1"/>
  <c r="G723" i="1"/>
  <c r="G725" i="1"/>
  <c r="G727" i="1"/>
  <c r="G729" i="1"/>
  <c r="G731" i="1"/>
  <c r="G733" i="1"/>
  <c r="G735" i="1"/>
  <c r="G737" i="1"/>
  <c r="G739" i="1"/>
  <c r="G741" i="1"/>
  <c r="G743" i="1"/>
  <c r="G745" i="1"/>
  <c r="G747" i="1"/>
  <c r="G749"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4" i="1"/>
  <c r="G954" i="1"/>
  <c r="H959" i="1"/>
  <c r="G959" i="1"/>
  <c r="H962" i="1"/>
  <c r="G962" i="1"/>
  <c r="H967" i="1"/>
  <c r="G967" i="1"/>
  <c r="H983" i="1"/>
  <c r="G983" i="1"/>
  <c r="G659" i="1"/>
  <c r="H661" i="1"/>
  <c r="G663" i="1"/>
  <c r="H665" i="1"/>
  <c r="G667" i="1"/>
  <c r="H669" i="1"/>
  <c r="G671" i="1"/>
  <c r="H673" i="1"/>
  <c r="G675" i="1"/>
  <c r="H677" i="1"/>
  <c r="G679" i="1"/>
  <c r="G683" i="1"/>
  <c r="G687" i="1"/>
  <c r="G691" i="1"/>
  <c r="G695" i="1"/>
  <c r="G699" i="1"/>
  <c r="G703" i="1"/>
  <c r="G707" i="1"/>
  <c r="G711"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H971" i="1"/>
  <c r="G971" i="1"/>
  <c r="G993" i="1"/>
  <c r="H993" i="1"/>
  <c r="G1001" i="1"/>
  <c r="H1001" i="1"/>
  <c r="G1009" i="1"/>
  <c r="H1009" i="1"/>
  <c r="G1017" i="1"/>
  <c r="H1017" i="1"/>
  <c r="G1025" i="1"/>
  <c r="H1025"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5" i="1"/>
  <c r="G955" i="1"/>
  <c r="H958" i="1"/>
  <c r="G958" i="1"/>
  <c r="H963" i="1"/>
  <c r="G963" i="1"/>
  <c r="H975" i="1"/>
  <c r="G975" i="1"/>
  <c r="G986" i="1"/>
  <c r="H986" i="1"/>
  <c r="H825" i="1"/>
  <c r="H979" i="1"/>
  <c r="G979" i="1"/>
  <c r="G997" i="1"/>
  <c r="H997" i="1"/>
  <c r="G1005" i="1"/>
  <c r="H1005" i="1"/>
  <c r="G1013" i="1"/>
  <c r="H1013" i="1"/>
  <c r="G1021" i="1"/>
  <c r="H1021" i="1"/>
  <c r="H1028" i="1"/>
  <c r="G1028" i="1"/>
  <c r="H1033" i="1"/>
  <c r="G1033" i="1"/>
  <c r="H1036" i="1"/>
  <c r="G1036" i="1"/>
  <c r="H1041" i="1"/>
  <c r="G1041" i="1"/>
  <c r="G1051" i="1"/>
  <c r="H1051" i="1"/>
  <c r="H1057" i="1"/>
  <c r="G1057" i="1"/>
  <c r="H1059" i="1"/>
  <c r="G1059" i="1"/>
  <c r="H1061" i="1"/>
  <c r="G1061" i="1"/>
  <c r="H1063" i="1"/>
  <c r="G1063"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9" i="1"/>
  <c r="G1159" i="1"/>
  <c r="H1175" i="1"/>
  <c r="G1175" i="1"/>
  <c r="G1185" i="1"/>
  <c r="H1185" i="1"/>
  <c r="G1193" i="1"/>
  <c r="H1193" i="1"/>
  <c r="H953" i="1"/>
  <c r="H957" i="1"/>
  <c r="H961" i="1"/>
  <c r="H965" i="1"/>
  <c r="H969" i="1"/>
  <c r="H973" i="1"/>
  <c r="H977" i="1"/>
  <c r="H981" i="1"/>
  <c r="G988" i="1"/>
  <c r="H1045" i="1"/>
  <c r="G1045" i="1"/>
  <c r="G1055" i="1"/>
  <c r="H1055" i="1"/>
  <c r="H952" i="1"/>
  <c r="H956" i="1"/>
  <c r="H960" i="1"/>
  <c r="H964" i="1"/>
  <c r="G966" i="1"/>
  <c r="H968" i="1"/>
  <c r="G970" i="1"/>
  <c r="H972" i="1"/>
  <c r="G974" i="1"/>
  <c r="H976" i="1"/>
  <c r="G978" i="1"/>
  <c r="H980" i="1"/>
  <c r="G982" i="1"/>
  <c r="G987" i="1"/>
  <c r="H989" i="1"/>
  <c r="H992" i="1"/>
  <c r="H996" i="1"/>
  <c r="H1000" i="1"/>
  <c r="H1004" i="1"/>
  <c r="H1008" i="1"/>
  <c r="H1012" i="1"/>
  <c r="H1016" i="1"/>
  <c r="H1020" i="1"/>
  <c r="H1024" i="1"/>
  <c r="H1029" i="1"/>
  <c r="G1029" i="1"/>
  <c r="H1032" i="1"/>
  <c r="G1032" i="1"/>
  <c r="H1037" i="1"/>
  <c r="G1037" i="1"/>
  <c r="H1058" i="1"/>
  <c r="G1058" i="1"/>
  <c r="H1060" i="1"/>
  <c r="G1060" i="1"/>
  <c r="H1062" i="1"/>
  <c r="G1062" i="1"/>
  <c r="H1064" i="1"/>
  <c r="G1064"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5" i="1"/>
  <c r="G1155" i="1"/>
  <c r="G1160" i="1"/>
  <c r="H1163" i="1"/>
  <c r="G1163" i="1"/>
  <c r="G1168" i="1"/>
  <c r="H1171" i="1"/>
  <c r="G1171" i="1"/>
  <c r="G1176" i="1"/>
  <c r="H1179" i="1"/>
  <c r="G1179" i="1"/>
  <c r="H1186" i="1"/>
  <c r="G1189" i="1"/>
  <c r="H1189" i="1"/>
  <c r="H1194" i="1"/>
  <c r="G1197" i="1"/>
  <c r="H1197" i="1"/>
  <c r="H1031" i="1"/>
  <c r="H1035" i="1"/>
  <c r="H1039" i="1"/>
  <c r="H1043" i="1"/>
  <c r="G1049" i="1"/>
  <c r="G1053" i="1"/>
  <c r="G1097" i="1"/>
  <c r="G1098" i="1"/>
  <c r="G1099" i="1"/>
  <c r="G1100" i="1"/>
  <c r="G1101" i="1"/>
  <c r="G1102" i="1"/>
  <c r="G1103" i="1"/>
  <c r="G1104" i="1"/>
  <c r="G1105" i="1"/>
  <c r="G1106" i="1"/>
  <c r="G1107" i="1"/>
  <c r="G1108" i="1"/>
  <c r="G1109" i="1"/>
  <c r="G1110" i="1"/>
  <c r="G1111" i="1"/>
  <c r="H1157" i="1"/>
  <c r="H1161" i="1"/>
  <c r="H1165" i="1"/>
  <c r="H1169" i="1"/>
  <c r="H1173" i="1"/>
  <c r="H1177" i="1"/>
  <c r="H1181" i="1"/>
  <c r="G1187" i="1"/>
  <c r="G1191" i="1"/>
  <c r="G1195" i="1"/>
  <c r="H1201" i="1"/>
  <c r="G1201" i="1"/>
  <c r="H1203" i="1"/>
  <c r="G1203" i="1"/>
  <c r="H1205" i="1"/>
  <c r="G1205" i="1"/>
  <c r="H1207" i="1"/>
  <c r="G1207" i="1"/>
  <c r="H1209" i="1"/>
  <c r="G1209" i="1"/>
  <c r="H1211" i="1"/>
  <c r="G1211" i="1"/>
  <c r="H1213" i="1"/>
  <c r="G1213" i="1"/>
  <c r="H1030" i="1"/>
  <c r="H1034" i="1"/>
  <c r="H1038" i="1"/>
  <c r="G1040" i="1"/>
  <c r="H1042" i="1"/>
  <c r="G1044" i="1"/>
  <c r="G1048" i="1"/>
  <c r="H1050" i="1"/>
  <c r="G1052" i="1"/>
  <c r="H1054" i="1"/>
  <c r="H1156" i="1"/>
  <c r="H1160" i="1"/>
  <c r="H1164" i="1"/>
  <c r="H1168" i="1"/>
  <c r="H1172" i="1"/>
  <c r="H1176" i="1"/>
  <c r="H1180" i="1"/>
  <c r="G1186" i="1"/>
  <c r="G1190" i="1"/>
  <c r="G1194" i="1"/>
  <c r="H1198" i="1"/>
  <c r="G1198" i="1"/>
  <c r="H1459" i="1"/>
  <c r="G1459" i="1"/>
  <c r="J1478" i="1"/>
  <c r="G1478" i="1"/>
  <c r="F83" i="4"/>
  <c r="D82" i="4"/>
  <c r="D215" i="4"/>
  <c r="F216" i="4"/>
  <c r="E350" i="4"/>
  <c r="D345" i="1" s="1"/>
  <c r="H1425" i="1"/>
  <c r="G1425" i="1"/>
  <c r="H1427" i="1"/>
  <c r="G1427" i="1"/>
  <c r="H1429" i="1"/>
  <c r="G1429" i="1"/>
  <c r="H1431" i="1"/>
  <c r="G1431" i="1"/>
  <c r="H1433" i="1"/>
  <c r="G1433" i="1"/>
  <c r="G1440" i="1"/>
  <c r="H1440" i="1"/>
  <c r="H1552" i="1"/>
  <c r="G1552" i="1"/>
  <c r="H1559" i="1"/>
  <c r="G1559" i="1"/>
  <c r="E224" i="4"/>
  <c r="D220" i="1" s="1"/>
  <c r="F90" i="6"/>
  <c r="C1384" i="1"/>
  <c r="F275" i="9"/>
  <c r="H1475" i="1"/>
  <c r="G1475" i="1"/>
  <c r="H1487" i="1"/>
  <c r="G1487" i="1"/>
  <c r="G1556" i="1"/>
  <c r="H1556" i="1"/>
  <c r="F107" i="4"/>
  <c r="D106" i="4"/>
  <c r="E252" i="4"/>
  <c r="D248" i="1" s="1"/>
  <c r="H1200" i="1"/>
  <c r="G1200" i="1"/>
  <c r="H1202" i="1"/>
  <c r="G1202" i="1"/>
  <c r="H1204" i="1"/>
  <c r="G1204" i="1"/>
  <c r="H1206" i="1"/>
  <c r="G1206" i="1"/>
  <c r="H1208" i="1"/>
  <c r="G1208" i="1"/>
  <c r="H1210" i="1"/>
  <c r="G1210" i="1"/>
  <c r="H1212" i="1"/>
  <c r="G1212" i="1"/>
  <c r="H1424" i="1"/>
  <c r="G1424" i="1"/>
  <c r="H1426" i="1"/>
  <c r="G1426" i="1"/>
  <c r="H1428" i="1"/>
  <c r="G1428" i="1"/>
  <c r="H1430" i="1"/>
  <c r="G1430" i="1"/>
  <c r="H1432" i="1"/>
  <c r="G1432" i="1"/>
  <c r="H1434" i="1"/>
  <c r="G1434" i="1"/>
  <c r="G1451" i="1"/>
  <c r="H1462" i="1"/>
  <c r="G1462" i="1"/>
  <c r="G1484" i="1"/>
  <c r="H1484" i="1"/>
  <c r="H1496" i="1"/>
  <c r="G1496" i="1"/>
  <c r="E298" i="4"/>
  <c r="G1409" i="1"/>
  <c r="G1410" i="1"/>
  <c r="G1411" i="1"/>
  <c r="G1412" i="1"/>
  <c r="G1413" i="1"/>
  <c r="G1414" i="1"/>
  <c r="G1415" i="1"/>
  <c r="G1416" i="1"/>
  <c r="G1417" i="1"/>
  <c r="G1418" i="1"/>
  <c r="G1419" i="1"/>
  <c r="G1420" i="1"/>
  <c r="G1421" i="1"/>
  <c r="G1422" i="1"/>
  <c r="G1438" i="1"/>
  <c r="J1440" i="1"/>
  <c r="I1442" i="1"/>
  <c r="G1443" i="1"/>
  <c r="J1465" i="1"/>
  <c r="E7" i="4"/>
  <c r="D152" i="4"/>
  <c r="G20" i="9" s="1"/>
  <c r="E215" i="4"/>
  <c r="D211" i="1" s="1"/>
  <c r="D252" i="4"/>
  <c r="D263" i="4"/>
  <c r="F530" i="4"/>
  <c r="D529" i="4"/>
  <c r="F594" i="4"/>
  <c r="D593" i="4"/>
  <c r="B157" i="9"/>
  <c r="B281" i="9"/>
  <c r="G1444" i="1"/>
  <c r="I1444" i="1" s="1"/>
  <c r="H1449" i="1"/>
  <c r="I1449" i="1" s="1"/>
  <c r="J1452" i="1"/>
  <c r="H1455" i="1"/>
  <c r="I1455" i="1" s="1"/>
  <c r="J1458" i="1"/>
  <c r="H1500" i="1"/>
  <c r="H1504" i="1"/>
  <c r="H1516" i="1"/>
  <c r="H1548" i="1"/>
  <c r="E196" i="4"/>
  <c r="D192" i="1" s="1"/>
  <c r="G192" i="1" s="1"/>
  <c r="G286" i="9"/>
  <c r="E286" i="9" s="1"/>
  <c r="B286" i="9" s="1"/>
  <c r="F88" i="5"/>
  <c r="D87" i="5"/>
  <c r="G1441" i="1"/>
  <c r="J1446" i="1"/>
  <c r="H1451" i="1"/>
  <c r="H1454" i="1"/>
  <c r="H1457" i="1"/>
  <c r="J1460" i="1"/>
  <c r="J1463" i="1"/>
  <c r="J1473" i="1"/>
  <c r="J1476" i="1"/>
  <c r="E263" i="4"/>
  <c r="D259" i="1" s="1"/>
  <c r="D644" i="4"/>
  <c r="F417" i="4"/>
  <c r="D134" i="5"/>
  <c r="F135" i="5"/>
  <c r="B155" i="9"/>
  <c r="D643" i="4"/>
  <c r="D472" i="4"/>
  <c r="E529" i="4"/>
  <c r="E593" i="4"/>
  <c r="D587" i="1" s="1"/>
  <c r="B62" i="9"/>
  <c r="E63" i="9"/>
  <c r="B63" i="9" s="1"/>
  <c r="B76" i="9"/>
  <c r="B94" i="9"/>
  <c r="E95" i="9"/>
  <c r="B95" i="9" s="1"/>
  <c r="B110" i="9"/>
  <c r="B120" i="9"/>
  <c r="B128" i="9"/>
  <c r="B143" i="9"/>
  <c r="E158" i="9"/>
  <c r="B158" i="9" s="1"/>
  <c r="E225" i="9"/>
  <c r="B225" i="9" s="1"/>
  <c r="B232" i="9"/>
  <c r="B237" i="9"/>
  <c r="B240" i="9"/>
  <c r="B242" i="9"/>
  <c r="B255" i="9"/>
  <c r="F257" i="9"/>
  <c r="B257" i="9" s="1"/>
  <c r="B264" i="9"/>
  <c r="E643" i="4"/>
  <c r="D637" i="1" s="1"/>
  <c r="E421" i="4"/>
  <c r="D415" i="1" s="1"/>
  <c r="E515" i="4"/>
  <c r="D509" i="1" s="1"/>
  <c r="E625" i="4"/>
  <c r="D619" i="1" s="1"/>
  <c r="D69" i="5"/>
  <c r="E206" i="5"/>
  <c r="D22" i="7"/>
  <c r="B21" i="9"/>
  <c r="B29" i="9"/>
  <c r="B37" i="9"/>
  <c r="B53" i="9"/>
  <c r="B68" i="9"/>
  <c r="B86" i="9"/>
  <c r="E87" i="9"/>
  <c r="B87" i="9" s="1"/>
  <c r="B100" i="9"/>
  <c r="B119" i="9"/>
  <c r="B127" i="9"/>
  <c r="E134" i="9"/>
  <c r="B134" i="9" s="1"/>
  <c r="B137" i="9"/>
  <c r="E150" i="9"/>
  <c r="B150" i="9" s="1"/>
  <c r="B153" i="9"/>
  <c r="E154" i="9"/>
  <c r="B227" i="9"/>
  <c r="B241" i="9"/>
  <c r="B244" i="9"/>
  <c r="B252" i="9"/>
  <c r="B254" i="9"/>
  <c r="B259" i="9"/>
  <c r="F261" i="9"/>
  <c r="B261" i="9" s="1"/>
  <c r="B267" i="9"/>
  <c r="F269" i="9"/>
  <c r="B269" i="9" s="1"/>
  <c r="E290" i="9"/>
  <c r="B290" i="9" s="1"/>
  <c r="F416" i="4"/>
  <c r="E459" i="4"/>
  <c r="D453" i="1" s="1"/>
  <c r="H453" i="1" s="1"/>
  <c r="F473" i="4"/>
  <c r="D484" i="4"/>
  <c r="D625" i="4"/>
  <c r="E87" i="5"/>
  <c r="D1065" i="1" s="1"/>
  <c r="D190" i="5"/>
  <c r="C1167" i="1" s="1"/>
  <c r="E245" i="5"/>
  <c r="D1222" i="1" s="1"/>
  <c r="D5" i="6"/>
  <c r="E28" i="9"/>
  <c r="B28" i="9" s="1"/>
  <c r="E44" i="9"/>
  <c r="B44" i="9" s="1"/>
  <c r="E60" i="9"/>
  <c r="B60" i="9" s="1"/>
  <c r="E65" i="9"/>
  <c r="B65" i="9" s="1"/>
  <c r="E78" i="9"/>
  <c r="B78" i="9" s="1"/>
  <c r="E79" i="9"/>
  <c r="B79" i="9" s="1"/>
  <c r="B89" i="9"/>
  <c r="E92" i="9"/>
  <c r="B92" i="9" s="1"/>
  <c r="E108" i="9"/>
  <c r="B108" i="9" s="1"/>
  <c r="B113" i="9"/>
  <c r="E136" i="9"/>
  <c r="E139" i="9"/>
  <c r="B139" i="9" s="1"/>
  <c r="E145" i="9"/>
  <c r="B145" i="9" s="1"/>
  <c r="E146" i="9"/>
  <c r="E152" i="9"/>
  <c r="B152" i="9" s="1"/>
  <c r="E159" i="9"/>
  <c r="B159" i="9" s="1"/>
  <c r="B215" i="9"/>
  <c r="B216" i="9"/>
  <c r="B223" i="9"/>
  <c r="B224" i="9"/>
  <c r="F226" i="9"/>
  <c r="B226" i="9" s="1"/>
  <c r="F231" i="9"/>
  <c r="B231" i="9" s="1"/>
  <c r="F233" i="9"/>
  <c r="B233" i="9" s="1"/>
  <c r="F234" i="9"/>
  <c r="B234" i="9" s="1"/>
  <c r="F239" i="9"/>
  <c r="B243" i="9"/>
  <c r="B248" i="9"/>
  <c r="F253" i="9"/>
  <c r="B253" i="9" s="1"/>
  <c r="B256" i="9"/>
  <c r="F258" i="9"/>
  <c r="B258" i="9" s="1"/>
  <c r="F263" i="9"/>
  <c r="B263" i="9" s="1"/>
  <c r="F266" i="9"/>
  <c r="B266" i="9" s="1"/>
  <c r="F271" i="9"/>
  <c r="B271" i="9" s="1"/>
  <c r="I1443" i="1"/>
  <c r="I1451" i="1"/>
  <c r="I1457" i="1"/>
  <c r="I1459" i="1"/>
  <c r="I1462" i="1"/>
  <c r="H1437" i="1"/>
  <c r="H1438" i="1"/>
  <c r="H1439" i="1"/>
  <c r="I1439" i="1" s="1"/>
  <c r="H1441" i="1"/>
  <c r="I1441" i="1" s="1"/>
  <c r="J1442" i="1"/>
  <c r="J1444" i="1"/>
  <c r="H1445" i="1"/>
  <c r="G1446" i="1"/>
  <c r="G1448" i="1"/>
  <c r="G1450" i="1"/>
  <c r="G1452" i="1"/>
  <c r="G1456" i="1"/>
  <c r="G1458" i="1"/>
  <c r="G1460" i="1"/>
  <c r="G1463" i="1"/>
  <c r="H1468" i="1"/>
  <c r="G1468" i="1"/>
  <c r="J1468" i="1"/>
  <c r="H1474" i="1"/>
  <c r="G1474" i="1"/>
  <c r="I1474" i="1" s="1"/>
  <c r="J1474" i="1"/>
  <c r="H1486" i="1"/>
  <c r="G1486" i="1"/>
  <c r="H1542" i="1"/>
  <c r="G1542" i="1"/>
  <c r="H1546" i="1"/>
  <c r="G1546" i="1"/>
  <c r="H1574" i="1"/>
  <c r="G1574" i="1"/>
  <c r="H1578" i="1"/>
  <c r="G1578" i="1"/>
  <c r="F7" i="4"/>
  <c r="H289" i="9"/>
  <c r="E176" i="5"/>
  <c r="J1445" i="1"/>
  <c r="H1446" i="1"/>
  <c r="J1447" i="1"/>
  <c r="H1448" i="1"/>
  <c r="J1449" i="1"/>
  <c r="H1450" i="1"/>
  <c r="J1451" i="1"/>
  <c r="H1452" i="1"/>
  <c r="J1455" i="1"/>
  <c r="H1456" i="1"/>
  <c r="J1457" i="1"/>
  <c r="H1458" i="1"/>
  <c r="J1459" i="1"/>
  <c r="H1460" i="1"/>
  <c r="J1462" i="1"/>
  <c r="H1463" i="1"/>
  <c r="H1477" i="1"/>
  <c r="G1477" i="1"/>
  <c r="J1477" i="1"/>
  <c r="H1526" i="1"/>
  <c r="G1526" i="1"/>
  <c r="H1530" i="1"/>
  <c r="G1530" i="1"/>
  <c r="H1534" i="1"/>
  <c r="G1534" i="1"/>
  <c r="H1538" i="1"/>
  <c r="G1538" i="1"/>
  <c r="H1562" i="1"/>
  <c r="G1562" i="1"/>
  <c r="H1566" i="1"/>
  <c r="G1566" i="1"/>
  <c r="H1570" i="1"/>
  <c r="G1570" i="1"/>
  <c r="E420" i="4"/>
  <c r="J1439" i="1"/>
  <c r="J1443" i="1"/>
  <c r="H1466" i="1"/>
  <c r="G1466" i="1"/>
  <c r="J1466" i="1"/>
  <c r="H1472" i="1"/>
  <c r="G1472" i="1"/>
  <c r="I1472" i="1" s="1"/>
  <c r="J1472" i="1"/>
  <c r="H1482" i="1"/>
  <c r="G1482" i="1"/>
  <c r="H1494" i="1"/>
  <c r="G1494" i="1"/>
  <c r="H1510" i="1"/>
  <c r="G1510" i="1"/>
  <c r="H1514" i="1"/>
  <c r="G1514" i="1"/>
  <c r="H1558" i="1"/>
  <c r="G1558" i="1"/>
  <c r="G1464" i="1"/>
  <c r="I1464" i="1" s="1"/>
  <c r="J1464" i="1"/>
  <c r="I1467" i="1"/>
  <c r="H1479" i="1"/>
  <c r="G1479" i="1"/>
  <c r="I1479" i="1" s="1"/>
  <c r="J1479" i="1"/>
  <c r="H1490" i="1"/>
  <c r="G1490" i="1"/>
  <c r="H1498" i="1"/>
  <c r="G1498" i="1"/>
  <c r="H1502" i="1"/>
  <c r="G1502" i="1"/>
  <c r="H1506" i="1"/>
  <c r="G1506" i="1"/>
  <c r="H1522" i="1"/>
  <c r="G1522" i="1"/>
  <c r="H1550" i="1"/>
  <c r="G1550" i="1"/>
  <c r="H1554" i="1"/>
  <c r="G1554" i="1"/>
  <c r="F8" i="4"/>
  <c r="D50" i="4"/>
  <c r="F140" i="4"/>
  <c r="F164" i="4"/>
  <c r="D224" i="4"/>
  <c r="D311" i="4"/>
  <c r="D363" i="4"/>
  <c r="D177" i="5"/>
  <c r="F180" i="5"/>
  <c r="F207" i="5"/>
  <c r="D206" i="5"/>
  <c r="F5" i="6"/>
  <c r="H1465" i="1"/>
  <c r="I1465" i="1" s="1"/>
  <c r="H1471" i="1"/>
  <c r="I1471" i="1" s="1"/>
  <c r="H1473" i="1"/>
  <c r="I1473" i="1" s="1"/>
  <c r="H1476" i="1"/>
  <c r="I1476" i="1" s="1"/>
  <c r="H1478" i="1"/>
  <c r="I1478" i="1" s="1"/>
  <c r="F130" i="6"/>
  <c r="D129" i="6"/>
  <c r="E24" i="9"/>
  <c r="B24" i="9" s="1"/>
  <c r="B30" i="9"/>
  <c r="E40" i="9"/>
  <c r="B40" i="9" s="1"/>
  <c r="B46" i="9"/>
  <c r="E56" i="9"/>
  <c r="B56" i="9" s="1"/>
  <c r="G1481" i="1"/>
  <c r="G1485" i="1"/>
  <c r="G1489" i="1"/>
  <c r="G1493" i="1"/>
  <c r="G1509" i="1"/>
  <c r="G1513" i="1"/>
  <c r="G1521" i="1"/>
  <c r="G1525" i="1"/>
  <c r="G1529" i="1"/>
  <c r="G1533" i="1"/>
  <c r="G1537" i="1"/>
  <c r="G1541" i="1"/>
  <c r="G1545" i="1"/>
  <c r="G1549" i="1"/>
  <c r="G1553" i="1"/>
  <c r="G1557" i="1"/>
  <c r="G1561" i="1"/>
  <c r="G1565" i="1"/>
  <c r="G1569" i="1"/>
  <c r="G1573" i="1"/>
  <c r="G1577" i="1"/>
  <c r="D299" i="4"/>
  <c r="D351" i="4"/>
  <c r="D580" i="4"/>
  <c r="D12" i="5"/>
  <c r="D78" i="5"/>
  <c r="D238" i="5"/>
  <c r="E35" i="6"/>
  <c r="E141" i="6" s="1"/>
  <c r="D89" i="6"/>
  <c r="D42" i="8"/>
  <c r="D49" i="8"/>
  <c r="C1524" i="1" s="1"/>
  <c r="B26" i="9"/>
  <c r="E36" i="9"/>
  <c r="B36" i="9" s="1"/>
  <c r="B42" i="9"/>
  <c r="E52" i="9"/>
  <c r="B52" i="9" s="1"/>
  <c r="B58" i="9"/>
  <c r="D421" i="4"/>
  <c r="D515" i="4"/>
  <c r="D567" i="4"/>
  <c r="F603" i="4"/>
  <c r="D118" i="5"/>
  <c r="G291" i="9"/>
  <c r="E291" i="9" s="1"/>
  <c r="B291" i="9" s="1"/>
  <c r="F190" i="5"/>
  <c r="F36" i="6"/>
  <c r="D35" i="6"/>
  <c r="F122" i="6"/>
  <c r="D114" i="6"/>
  <c r="H20" i="9"/>
  <c r="E32" i="9"/>
  <c r="B32" i="9" s="1"/>
  <c r="E48" i="9"/>
  <c r="B48" i="9" s="1"/>
  <c r="B54" i="9"/>
  <c r="E97" i="9"/>
  <c r="B97" i="9" s="1"/>
  <c r="E105" i="9"/>
  <c r="B105" i="9" s="1"/>
  <c r="B122" i="9"/>
  <c r="B129" i="9"/>
  <c r="B136" i="9"/>
  <c r="G164" i="9"/>
  <c r="E287" i="9"/>
  <c r="B28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8" i="9"/>
  <c r="E188" i="9" s="1"/>
  <c r="B188" i="9" s="1"/>
  <c r="G186" i="9"/>
  <c r="E186" i="9" s="1"/>
  <c r="B186" i="9" s="1"/>
  <c r="G184" i="9"/>
  <c r="E184" i="9" s="1"/>
  <c r="B184" i="9" s="1"/>
  <c r="G162" i="9"/>
  <c r="E162" i="9" s="1"/>
  <c r="B162" i="9" s="1"/>
  <c r="G182" i="9"/>
  <c r="E182" i="9" s="1"/>
  <c r="B182" i="9" s="1"/>
  <c r="G179" i="9"/>
  <c r="E179" i="9" s="1"/>
  <c r="B179" i="9" s="1"/>
  <c r="H164" i="9"/>
  <c r="G163" i="9"/>
  <c r="E163" i="9" s="1"/>
  <c r="B163" i="9" s="1"/>
  <c r="G191" i="9"/>
  <c r="E191" i="9" s="1"/>
  <c r="B191" i="9" s="1"/>
  <c r="G189" i="9"/>
  <c r="E189" i="9" s="1"/>
  <c r="B189" i="9" s="1"/>
  <c r="G187" i="9"/>
  <c r="E187" i="9" s="1"/>
  <c r="B187" i="9" s="1"/>
  <c r="G185" i="9"/>
  <c r="E185" i="9" s="1"/>
  <c r="B185" i="9" s="1"/>
  <c r="G278" i="9"/>
  <c r="E278" i="9" s="1"/>
  <c r="B278" i="9" s="1"/>
  <c r="G183" i="9"/>
  <c r="E183" i="9" s="1"/>
  <c r="B183" i="9" s="1"/>
  <c r="G178" i="9"/>
  <c r="E178" i="9" s="1"/>
  <c r="B178" i="9" s="1"/>
  <c r="G161" i="9"/>
  <c r="E161" i="9" s="1"/>
  <c r="B161" i="9" s="1"/>
  <c r="I10" i="9"/>
  <c r="B146" i="9"/>
  <c r="B154" i="9"/>
  <c r="E61" i="9"/>
  <c r="B61" i="9" s="1"/>
  <c r="B66" i="9"/>
  <c r="E69" i="9"/>
  <c r="B69" i="9" s="1"/>
  <c r="B74" i="9"/>
  <c r="E77" i="9"/>
  <c r="B77" i="9" s="1"/>
  <c r="B82" i="9"/>
  <c r="E85" i="9"/>
  <c r="B85" i="9" s="1"/>
  <c r="B90" i="9"/>
  <c r="E93" i="9"/>
  <c r="B93" i="9" s="1"/>
  <c r="B98" i="9"/>
  <c r="E101" i="9"/>
  <c r="B101" i="9" s="1"/>
  <c r="B106" i="9"/>
  <c r="E109" i="9"/>
  <c r="B109" i="9" s="1"/>
  <c r="B114" i="9"/>
  <c r="B121" i="9"/>
  <c r="B130" i="9"/>
  <c r="G160" i="9"/>
  <c r="E160" i="9" s="1"/>
  <c r="B160" i="9" s="1"/>
  <c r="G165" i="9"/>
  <c r="E165" i="9" s="1"/>
  <c r="B165" i="9" s="1"/>
  <c r="E116" i="9"/>
  <c r="B116" i="9" s="1"/>
  <c r="E124" i="9"/>
  <c r="B124" i="9" s="1"/>
  <c r="E132" i="9"/>
  <c r="B132" i="9" s="1"/>
  <c r="E140" i="9"/>
  <c r="B140" i="9" s="1"/>
  <c r="F229" i="9"/>
  <c r="B229" i="9" s="1"/>
  <c r="F230" i="9"/>
  <c r="B230" i="9" s="1"/>
  <c r="B239" i="9"/>
  <c r="F245" i="9"/>
  <c r="B245" i="9" s="1"/>
  <c r="F246" i="9"/>
  <c r="B246" i="9" s="1"/>
  <c r="F262" i="9"/>
  <c r="B262" i="9" s="1"/>
  <c r="B280" i="9"/>
  <c r="B288" i="9"/>
  <c r="F213" i="9"/>
  <c r="B213" i="9" s="1"/>
  <c r="F214" i="9"/>
  <c r="B214" i="9" s="1"/>
  <c r="F217" i="9"/>
  <c r="B217" i="9" s="1"/>
  <c r="F218" i="9"/>
  <c r="B218" i="9" s="1"/>
  <c r="F221" i="9"/>
  <c r="B221" i="9" s="1"/>
  <c r="F222" i="9"/>
  <c r="B222" i="9" s="1"/>
  <c r="E283" i="9"/>
  <c r="B283" i="9" s="1"/>
  <c r="F245" i="5" l="1"/>
  <c r="E7" i="5"/>
  <c r="E408" i="4"/>
  <c r="D403" i="1" s="1"/>
  <c r="F196" i="4"/>
  <c r="E151" i="4"/>
  <c r="D147" i="1" s="1"/>
  <c r="G1007" i="1"/>
  <c r="H1007" i="1"/>
  <c r="F163" i="4"/>
  <c r="C159" i="1"/>
  <c r="D151" i="4"/>
  <c r="D289" i="4" s="1"/>
  <c r="G121" i="1"/>
  <c r="H121" i="1"/>
  <c r="F124" i="4"/>
  <c r="C120" i="1"/>
  <c r="F69" i="5"/>
  <c r="C1047" i="1"/>
  <c r="F472" i="4"/>
  <c r="C466" i="1"/>
  <c r="F134" i="5"/>
  <c r="C1112" i="1"/>
  <c r="F529" i="4"/>
  <c r="C523" i="1"/>
  <c r="H1384" i="1"/>
  <c r="G1384" i="1"/>
  <c r="H24" i="3"/>
  <c r="C1299" i="1"/>
  <c r="F625" i="4"/>
  <c r="C619" i="1"/>
  <c r="E237" i="5"/>
  <c r="E175" i="5" s="1"/>
  <c r="D1152" i="1" s="1"/>
  <c r="F643" i="4"/>
  <c r="C637" i="1"/>
  <c r="F152" i="4"/>
  <c r="C148" i="1"/>
  <c r="E68" i="5"/>
  <c r="I1440" i="1"/>
  <c r="G453" i="1"/>
  <c r="I1456" i="1"/>
  <c r="I1446" i="1"/>
  <c r="H1222" i="1"/>
  <c r="G1222" i="1"/>
  <c r="F484" i="4"/>
  <c r="C478" i="1"/>
  <c r="H30" i="3"/>
  <c r="C1453" i="1"/>
  <c r="F644" i="4"/>
  <c r="C638" i="1"/>
  <c r="D5" i="7"/>
  <c r="F593" i="4"/>
  <c r="C587" i="1"/>
  <c r="F263" i="4"/>
  <c r="C259" i="1"/>
  <c r="E6" i="4"/>
  <c r="D3" i="1"/>
  <c r="F215" i="4"/>
  <c r="C211" i="1"/>
  <c r="F212" i="9"/>
  <c r="B212" i="9" s="1"/>
  <c r="I1466" i="1"/>
  <c r="I1477" i="1"/>
  <c r="H1167" i="1"/>
  <c r="G1167" i="1"/>
  <c r="H292" i="9"/>
  <c r="D1183" i="1"/>
  <c r="E528" i="4"/>
  <c r="D523" i="1"/>
  <c r="F87" i="5"/>
  <c r="C1065" i="1"/>
  <c r="F252" i="4"/>
  <c r="C248" i="1"/>
  <c r="E407" i="4"/>
  <c r="D402" i="1" s="1"/>
  <c r="D293" i="1"/>
  <c r="F106" i="4"/>
  <c r="C102" i="1"/>
  <c r="F82" i="4"/>
  <c r="C78" i="1"/>
  <c r="H192" i="1"/>
  <c r="I28" i="3"/>
  <c r="D1435" i="1"/>
  <c r="E20" i="9"/>
  <c r="F311" i="4"/>
  <c r="C306" i="1"/>
  <c r="F50" i="4"/>
  <c r="C46" i="1"/>
  <c r="E164" i="9"/>
  <c r="B164" i="9" s="1"/>
  <c r="F114" i="6"/>
  <c r="H27" i="3"/>
  <c r="C1408" i="1"/>
  <c r="F567" i="4"/>
  <c r="C561" i="1"/>
  <c r="F78" i="5"/>
  <c r="C1056" i="1"/>
  <c r="D528" i="4"/>
  <c r="D141" i="6"/>
  <c r="G299" i="9" s="1"/>
  <c r="E299" i="9" s="1"/>
  <c r="F224" i="4"/>
  <c r="C220" i="1"/>
  <c r="I1463" i="1"/>
  <c r="I1452" i="1"/>
  <c r="I34" i="3"/>
  <c r="C1517" i="1"/>
  <c r="F515" i="4"/>
  <c r="C509" i="1"/>
  <c r="F89" i="6"/>
  <c r="C1383" i="1"/>
  <c r="D68" i="5"/>
  <c r="D350" i="4"/>
  <c r="F351" i="4"/>
  <c r="C346" i="1"/>
  <c r="G289" i="9"/>
  <c r="E289" i="9" s="1"/>
  <c r="B289" i="9" s="1"/>
  <c r="D176" i="5"/>
  <c r="F177" i="5"/>
  <c r="C1154" i="1"/>
  <c r="E635" i="4"/>
  <c r="D629" i="1" s="1"/>
  <c r="D414" i="1"/>
  <c r="I22" i="3"/>
  <c r="D1153" i="1"/>
  <c r="D6" i="4"/>
  <c r="I1460" i="1"/>
  <c r="I1450" i="1"/>
  <c r="F238" i="5"/>
  <c r="D237" i="5"/>
  <c r="C1215" i="1"/>
  <c r="F580" i="4"/>
  <c r="C574" i="1"/>
  <c r="F35" i="6"/>
  <c r="H25" i="3"/>
  <c r="C1329" i="1"/>
  <c r="F118" i="5"/>
  <c r="C1096" i="1"/>
  <c r="F421" i="4"/>
  <c r="D420" i="4"/>
  <c r="C415" i="1"/>
  <c r="G1524" i="1"/>
  <c r="H1524" i="1"/>
  <c r="I25" i="3"/>
  <c r="D1329" i="1"/>
  <c r="D7" i="5"/>
  <c r="F12" i="5"/>
  <c r="C990" i="1"/>
  <c r="D298" i="4"/>
  <c r="F299" i="4"/>
  <c r="C294" i="1"/>
  <c r="F129" i="6"/>
  <c r="C1423" i="1"/>
  <c r="G292" i="9"/>
  <c r="E292" i="9" s="1"/>
  <c r="B292" i="9" s="1"/>
  <c r="F206" i="5"/>
  <c r="C1183" i="1"/>
  <c r="F363" i="4"/>
  <c r="C358" i="1"/>
  <c r="D43" i="8"/>
  <c r="K1432" i="9" s="1"/>
  <c r="I1468" i="1"/>
  <c r="I1458" i="1"/>
  <c r="I1448" i="1"/>
  <c r="D985" i="1" l="1"/>
  <c r="I20" i="3"/>
  <c r="E289" i="4"/>
  <c r="E290" i="4" s="1"/>
  <c r="D286" i="1" s="1"/>
  <c r="I17" i="3"/>
  <c r="H159" i="1"/>
  <c r="G159" i="1"/>
  <c r="C147" i="1"/>
  <c r="H17" i="3"/>
  <c r="F151" i="4"/>
  <c r="G120" i="1"/>
  <c r="H120" i="1"/>
  <c r="H1065" i="1"/>
  <c r="G1065" i="1"/>
  <c r="H638" i="1"/>
  <c r="G638" i="1"/>
  <c r="G1299" i="1"/>
  <c r="H1299" i="1"/>
  <c r="H523" i="1"/>
  <c r="G523" i="1"/>
  <c r="H466" i="1"/>
  <c r="G466" i="1"/>
  <c r="H3" i="1"/>
  <c r="G3" i="1"/>
  <c r="H587" i="1"/>
  <c r="G587" i="1"/>
  <c r="H148" i="1"/>
  <c r="G148" i="1"/>
  <c r="I23" i="3"/>
  <c r="D1214" i="1"/>
  <c r="H478" i="1"/>
  <c r="G478" i="1"/>
  <c r="H102" i="1"/>
  <c r="G102" i="1"/>
  <c r="H248" i="1"/>
  <c r="G248" i="1"/>
  <c r="D2" i="1"/>
  <c r="I16" i="3"/>
  <c r="E412" i="4"/>
  <c r="H1453" i="1"/>
  <c r="G1453" i="1"/>
  <c r="H619" i="1"/>
  <c r="G619" i="1"/>
  <c r="H1112" i="1"/>
  <c r="G1112" i="1"/>
  <c r="G1047" i="1"/>
  <c r="H1047" i="1"/>
  <c r="H78" i="1"/>
  <c r="G78" i="1"/>
  <c r="I21" i="3"/>
  <c r="D1046" i="1"/>
  <c r="E6" i="5"/>
  <c r="D522" i="1"/>
  <c r="E636" i="4"/>
  <c r="D630" i="1" s="1"/>
  <c r="H211" i="1"/>
  <c r="G211" i="1"/>
  <c r="H259" i="1"/>
  <c r="G259" i="1"/>
  <c r="C1436" i="1"/>
  <c r="G297" i="9"/>
  <c r="E297" i="9" s="1"/>
  <c r="H29" i="3"/>
  <c r="H637" i="1"/>
  <c r="G637" i="1"/>
  <c r="E298" i="9"/>
  <c r="B299" i="9"/>
  <c r="H21" i="3"/>
  <c r="F68" i="5"/>
  <c r="C1046" i="1"/>
  <c r="D636" i="4"/>
  <c r="F528" i="4"/>
  <c r="C522" i="1"/>
  <c r="I35" i="3"/>
  <c r="C1518" i="1"/>
  <c r="H11" i="3" s="1"/>
  <c r="D407" i="4"/>
  <c r="F298" i="4"/>
  <c r="C293" i="1"/>
  <c r="G574" i="1"/>
  <c r="H574" i="1"/>
  <c r="D412" i="4"/>
  <c r="F6" i="4"/>
  <c r="H16" i="3"/>
  <c r="D290" i="4"/>
  <c r="C2" i="1"/>
  <c r="D408" i="4"/>
  <c r="F350" i="4"/>
  <c r="C345" i="1"/>
  <c r="H28" i="3"/>
  <c r="F141" i="6"/>
  <c r="C1435" i="1"/>
  <c r="G294" i="9"/>
  <c r="E294" i="9" s="1"/>
  <c r="F420" i="4"/>
  <c r="D635" i="4"/>
  <c r="C414" i="1"/>
  <c r="G1329" i="1"/>
  <c r="H1329" i="1"/>
  <c r="H9" i="3"/>
  <c r="H147" i="1"/>
  <c r="G147" i="1"/>
  <c r="G294" i="1"/>
  <c r="H294" i="1"/>
  <c r="G1215" i="1"/>
  <c r="H1215" i="1"/>
  <c r="G1154" i="1"/>
  <c r="H1154" i="1"/>
  <c r="G346" i="1"/>
  <c r="H346" i="1"/>
  <c r="G1383" i="1"/>
  <c r="H1383" i="1"/>
  <c r="H1517" i="1"/>
  <c r="G1517" i="1"/>
  <c r="G220" i="1"/>
  <c r="H220" i="1"/>
  <c r="G1056" i="1"/>
  <c r="H1056" i="1"/>
  <c r="G1408" i="1"/>
  <c r="H1408" i="1"/>
  <c r="H46" i="1"/>
  <c r="G46" i="1"/>
  <c r="E19" i="9"/>
  <c r="B20" i="9"/>
  <c r="G1423" i="1"/>
  <c r="H1423" i="1"/>
  <c r="G415" i="1"/>
  <c r="H415" i="1"/>
  <c r="F176" i="5"/>
  <c r="H22" i="3"/>
  <c r="D175" i="5"/>
  <c r="C1153" i="1"/>
  <c r="G509" i="1"/>
  <c r="H509" i="1"/>
  <c r="G295" i="9"/>
  <c r="E295" i="9" s="1"/>
  <c r="B295" i="9" s="1"/>
  <c r="G561" i="1"/>
  <c r="H561" i="1"/>
  <c r="G306" i="1"/>
  <c r="H306" i="1"/>
  <c r="G1183" i="1"/>
  <c r="H1183" i="1"/>
  <c r="G990" i="1"/>
  <c r="H990" i="1"/>
  <c r="G358" i="1"/>
  <c r="H358" i="1"/>
  <c r="F7" i="5"/>
  <c r="D6" i="5"/>
  <c r="H20" i="3"/>
  <c r="C985" i="1"/>
  <c r="G1096" i="1"/>
  <c r="H1096" i="1"/>
  <c r="F237" i="5"/>
  <c r="H23" i="3"/>
  <c r="C1214" i="1"/>
  <c r="D291" i="4"/>
  <c r="F289" i="4"/>
  <c r="D413" i="4"/>
  <c r="C285" i="1"/>
  <c r="E413" i="4" l="1"/>
  <c r="D408" i="1" s="1"/>
  <c r="E291" i="4"/>
  <c r="D287" i="1" s="1"/>
  <c r="D285" i="1"/>
  <c r="H285" i="1" s="1"/>
  <c r="B297" i="9"/>
  <c r="E296" i="9"/>
  <c r="I10" i="3" s="1"/>
  <c r="H276" i="9"/>
  <c r="D984" i="1"/>
  <c r="H1436" i="1"/>
  <c r="G1436" i="1"/>
  <c r="D407" i="1"/>
  <c r="E639" i="4"/>
  <c r="D640" i="4"/>
  <c r="D415" i="4"/>
  <c r="C408" i="1"/>
  <c r="F175" i="5"/>
  <c r="C1152" i="1"/>
  <c r="F635" i="4"/>
  <c r="C629" i="1"/>
  <c r="G293" i="1"/>
  <c r="H293" i="1"/>
  <c r="G522" i="1"/>
  <c r="H522" i="1"/>
  <c r="N3" i="9"/>
  <c r="H2" i="1"/>
  <c r="G2" i="1"/>
  <c r="D639" i="4"/>
  <c r="D414" i="4"/>
  <c r="F412" i="4"/>
  <c r="C407" i="1"/>
  <c r="G985" i="1"/>
  <c r="H985" i="1"/>
  <c r="E293" i="9"/>
  <c r="I11" i="3" s="1"/>
  <c r="B294" i="9"/>
  <c r="G345" i="1"/>
  <c r="H345" i="1"/>
  <c r="F290" i="4"/>
  <c r="C286" i="1"/>
  <c r="F407" i="4"/>
  <c r="C402" i="1"/>
  <c r="F636" i="4"/>
  <c r="C630" i="1"/>
  <c r="I9" i="3"/>
  <c r="K3" i="9"/>
  <c r="F408" i="4"/>
  <c r="C403" i="1"/>
  <c r="F291" i="4"/>
  <c r="C287" i="1"/>
  <c r="G282" i="9"/>
  <c r="E282" i="9" s="1"/>
  <c r="B282" i="9" s="1"/>
  <c r="G276" i="9"/>
  <c r="F6" i="5"/>
  <c r="C984" i="1"/>
  <c r="G285" i="1"/>
  <c r="G1214" i="1"/>
  <c r="H1214" i="1"/>
  <c r="G1153" i="1"/>
  <c r="H1153" i="1"/>
  <c r="G414" i="1"/>
  <c r="H414" i="1"/>
  <c r="G1435" i="1"/>
  <c r="H1435" i="1"/>
  <c r="H1518" i="1"/>
  <c r="G1518" i="1"/>
  <c r="G1046" i="1"/>
  <c r="H1046" i="1"/>
  <c r="E276" i="9" l="1"/>
  <c r="E275" i="9" s="1"/>
  <c r="E640" i="4"/>
  <c r="E642" i="4" s="1"/>
  <c r="D636" i="1" s="1"/>
  <c r="F413" i="4"/>
  <c r="E414" i="4"/>
  <c r="D409" i="1" s="1"/>
  <c r="E415" i="4"/>
  <c r="D410" i="1" s="1"/>
  <c r="D633" i="1"/>
  <c r="G629" i="1"/>
  <c r="H629" i="1"/>
  <c r="G408" i="1"/>
  <c r="H408" i="1"/>
  <c r="H8" i="3"/>
  <c r="G984" i="1"/>
  <c r="H984" i="1"/>
  <c r="G287" i="1"/>
  <c r="H287" i="1"/>
  <c r="G402" i="1"/>
  <c r="H402" i="1"/>
  <c r="C409" i="1"/>
  <c r="D641" i="4"/>
  <c r="F639" i="4"/>
  <c r="C633" i="1"/>
  <c r="G1152" i="1"/>
  <c r="H1152" i="1"/>
  <c r="F415" i="4"/>
  <c r="C410" i="1"/>
  <c r="G403" i="1"/>
  <c r="H403" i="1"/>
  <c r="G630" i="1"/>
  <c r="H630" i="1"/>
  <c r="G286" i="1"/>
  <c r="H286" i="1"/>
  <c r="G407" i="1"/>
  <c r="H407" i="1"/>
  <c r="D642" i="4"/>
  <c r="C634" i="1"/>
  <c r="B276" i="9" l="1"/>
  <c r="F640" i="4"/>
  <c r="D634" i="1"/>
  <c r="H634" i="1" s="1"/>
  <c r="F414" i="4"/>
  <c r="E641" i="4"/>
  <c r="E646" i="4" s="1"/>
  <c r="I19" i="3" s="1"/>
  <c r="G410" i="1"/>
  <c r="H410" i="1"/>
  <c r="G633" i="1"/>
  <c r="H633" i="1"/>
  <c r="G409" i="1"/>
  <c r="H409" i="1"/>
  <c r="M3" i="9"/>
  <c r="I8" i="3"/>
  <c r="D645" i="4"/>
  <c r="C635" i="1"/>
  <c r="D646" i="4"/>
  <c r="F642" i="4"/>
  <c r="C636" i="1"/>
  <c r="G634" i="1"/>
  <c r="F641" i="4" l="1"/>
  <c r="D640" i="1"/>
  <c r="E645" i="4"/>
  <c r="I18" i="3" s="1"/>
  <c r="D635" i="1"/>
  <c r="H635" i="1" s="1"/>
  <c r="H18" i="3"/>
  <c r="C639" i="1"/>
  <c r="H19" i="3"/>
  <c r="F646" i="4"/>
  <c r="C640" i="1"/>
  <c r="G636" i="1"/>
  <c r="H636" i="1"/>
  <c r="F645" i="4" l="1"/>
  <c r="G635" i="1"/>
  <c r="D639" i="1"/>
  <c r="G639" i="1" s="1"/>
  <c r="G640" i="1"/>
  <c r="H640" i="1"/>
  <c r="H7" i="3"/>
  <c r="H639" i="1" l="1"/>
  <c r="J3" i="9"/>
  <c r="I7" i="3"/>
  <c r="M272" i="9" l="1"/>
  <c r="L272" i="9"/>
  <c r="H18" i="9"/>
  <c r="I17" i="9"/>
  <c r="J11" i="9"/>
  <c r="I8" i="9"/>
  <c r="K10" i="9"/>
  <c r="J7" i="9"/>
  <c r="G16" i="9"/>
  <c r="K6" i="9"/>
  <c r="G18" i="9"/>
  <c r="M15" i="9"/>
  <c r="I12" i="9"/>
  <c r="K7" i="9"/>
  <c r="J12" i="9"/>
  <c r="J17" i="9"/>
  <c r="I6" i="9"/>
  <c r="K12" i="9"/>
  <c r="G17" i="9"/>
  <c r="J6" i="9"/>
  <c r="I11" i="9"/>
  <c r="J13" i="9"/>
  <c r="I7" i="9"/>
  <c r="K13" i="9"/>
  <c r="J5" i="9"/>
  <c r="M16" i="9"/>
  <c r="H17" i="9"/>
  <c r="J8" i="9"/>
  <c r="I13" i="9"/>
  <c r="K8" i="9"/>
  <c r="K11" i="9"/>
  <c r="I9" i="9"/>
  <c r="G15" i="9"/>
  <c r="J9" i="9"/>
  <c r="H15" i="9"/>
  <c r="K9" i="9"/>
  <c r="L15" i="9"/>
  <c r="I5" i="9"/>
  <c r="H16" i="9"/>
  <c r="L16" i="9"/>
  <c r="K5" i="9"/>
  <c r="J10" i="9"/>
  <c r="F272" i="9" l="1"/>
  <c r="F19" i="9" s="1"/>
  <c r="F16" i="9"/>
  <c r="E9" i="9"/>
  <c r="B9" i="9" s="1"/>
  <c r="E7" i="9"/>
  <c r="B7" i="9" s="1"/>
  <c r="E18" i="9"/>
  <c r="B18" i="9" s="1"/>
  <c r="E10" i="9"/>
  <c r="B10" i="9" s="1"/>
  <c r="E5" i="9"/>
  <c r="E8" i="9"/>
  <c r="B8" i="9" s="1"/>
  <c r="B272" i="9"/>
  <c r="E17" i="9"/>
  <c r="B17" i="9" s="1"/>
  <c r="F15" i="9"/>
  <c r="E15" i="9"/>
  <c r="E13" i="9"/>
  <c r="B13" i="9" s="1"/>
  <c r="E11" i="9"/>
  <c r="B11" i="9" s="1"/>
  <c r="E6" i="9"/>
  <c r="B6" i="9" s="1"/>
  <c r="E12" i="9"/>
  <c r="B12" i="9" s="1"/>
  <c r="E16" i="9"/>
  <c r="B16" i="9" l="1"/>
  <c r="F14" i="9"/>
  <c r="F3" i="9" s="1"/>
  <c r="B15" i="9"/>
  <c r="E14"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<sst xmlns="http://schemas.openxmlformats.org/spreadsheetml/2006/main" count="4313" uniqueCount="3393">
  <si>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</si>
  <si>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</si>
  <si>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</si>
  <si>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</si>
  <si>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</si>
  <si>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</si>
  <si>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</si>
  <si>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</si>
  <si>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</si>
  <si>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</si>
  <si>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</si>
  <si>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</si>
  <si>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</si>
  <si>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</si>
  <si>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</si>
  <si>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</si>
  <si>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</si>
  <si>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</si>
  <si>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</si>
  <si>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</si>
  <si>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</si>
  <si>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</si>
  <si>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</si>
  <si>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</si>
  <si>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</si>
  <si>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</si>
  <si>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</si>
  <si>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</si>
  <si>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</si>
  <si>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</si>
  <si>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</si>
  <si>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LEKSIKOGRAFSKI ZAVOD MIROSLAV KRLEŽA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</si>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</sst>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24929064</v>
      </c>
      <c r="D2" s="6">
        <f>'PR-RAS'!E6</f>
        <v>25727724.699999999</v>
      </c>
      <c r="E2" s="6">
        <v>0</v>
      </c>
      <c r="F2" s="6">
        <v>0</v>
      </c>
      <c r="G2" s="7">
        <f t="shared" ref="G2:G264" si="0">(B2/1000)*(C2*1+D2*2)</f>
        <v>76384.513400000011</v>
      </c>
      <c r="H2" s="7">
        <f t="shared" ref="H2:H264" si="1">ABS(C2-ROUND(C2,0))+ABS(D2-ROUND(D2,0))</f>
        <v>0.30000000074505806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36720</v>
      </c>
      <c r="D46" s="1">
        <f>'PR-RAS'!E50</f>
        <v>26310</v>
      </c>
      <c r="E46" s="1">
        <v>0</v>
      </c>
      <c r="F46" s="1">
        <v>0</v>
      </c>
      <c r="G46" s="2">
        <f t="shared" si="0"/>
        <v>4020.2999999999997</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36720</v>
      </c>
      <c r="D73" s="1">
        <f>'PR-RAS'!E77</f>
        <v>26310</v>
      </c>
      <c r="E73" s="1">
        <v>0</v>
      </c>
      <c r="F73" s="1">
        <v>0</v>
      </c>
      <c r="G73" s="2">
        <f t="shared" si="0"/>
        <v>6432.48</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36720</v>
      </c>
      <c r="D74" s="1">
        <f>'PR-RAS'!E78</f>
        <v>26310</v>
      </c>
      <c r="E74" s="1">
        <v>0</v>
      </c>
      <c r="F74" s="1">
        <v>0</v>
      </c>
      <c r="G74" s="2">
        <f t="shared" si="0"/>
        <v>6521.82</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1373</v>
      </c>
      <c r="D78" s="1">
        <f>'PR-RAS'!E82</f>
        <v>23590.93</v>
      </c>
      <c r="E78" s="1">
        <v>0</v>
      </c>
      <c r="F78" s="1">
        <v>0</v>
      </c>
      <c r="G78" s="2">
        <f t="shared" si="0"/>
        <v>3738.7242200000001</v>
      </c>
      <c r="H78" s="2">
        <f t="shared" si="1"/>
        <v>6.9999999999708962E-2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1373</v>
      </c>
      <c r="D79" s="1">
        <f>'PR-RAS'!E83</f>
        <v>23590.93</v>
      </c>
      <c r="E79" s="1">
        <v>0</v>
      </c>
      <c r="F79" s="1">
        <v>0</v>
      </c>
      <c r="G79" s="2">
        <f t="shared" si="0"/>
        <v>3787.2790800000002</v>
      </c>
      <c r="H79" s="2">
        <f t="shared" si="1"/>
        <v>6.9999999999708962E-2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v>
      </c>
      <c r="D81" s="1">
        <f>'PR-RAS'!E85</f>
        <v>7.29</v>
      </c>
      <c r="E81" s="1">
        <v>0</v>
      </c>
      <c r="F81" s="1">
        <v>0</v>
      </c>
      <c r="G81" s="2">
        <f t="shared" si="0"/>
        <v>1.5663999999999998</v>
      </c>
      <c r="H81" s="2">
        <f t="shared" si="1"/>
        <v>0.29000000000000004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1368</v>
      </c>
      <c r="D83" s="1">
        <f>'PR-RAS'!E87</f>
        <v>71.14</v>
      </c>
      <c r="E83" s="1">
        <v>0</v>
      </c>
      <c r="F83" s="1">
        <v>0</v>
      </c>
      <c r="G83" s="2">
        <f t="shared" si="0"/>
        <v>123.84296000000001</v>
      </c>
      <c r="H83" s="2">
        <f t="shared" si="1"/>
        <v>0.14000000000000057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23512.5</v>
      </c>
      <c r="E84" s="1">
        <v>0</v>
      </c>
      <c r="F84" s="1">
        <v>0</v>
      </c>
      <c r="G84" s="2">
        <f t="shared" si="0"/>
        <v>3903.0750000000003</v>
      </c>
      <c r="H84" s="2">
        <f t="shared" si="1"/>
        <v>0.5</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3353579</v>
      </c>
      <c r="D120" s="1">
        <f>'PR-RAS'!E124</f>
        <v>3753079.37</v>
      </c>
      <c r="E120" s="1">
        <v>0</v>
      </c>
      <c r="F120" s="1">
        <v>0</v>
      </c>
      <c r="G120" s="2">
        <f t="shared" si="0"/>
        <v>1292308.79106</v>
      </c>
      <c r="H120" s="2">
        <f t="shared" si="1"/>
        <v>0.37000000011175871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3353579</v>
      </c>
      <c r="D121" s="1">
        <f>'PR-RAS'!E125</f>
        <v>3753079.37</v>
      </c>
      <c r="E121" s="1">
        <v>0</v>
      </c>
      <c r="F121" s="1">
        <v>0</v>
      </c>
      <c r="G121" s="2">
        <f t="shared" si="0"/>
        <v>1303168.5288</v>
      </c>
      <c r="H121" s="2">
        <f t="shared" si="1"/>
        <v>0.37000000011175871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389711</v>
      </c>
      <c r="D122" s="1">
        <f>'PR-RAS'!E126</f>
        <v>286578.92</v>
      </c>
      <c r="E122" s="1">
        <v>0</v>
      </c>
      <c r="F122" s="1">
        <v>0</v>
      </c>
      <c r="G122" s="2">
        <f t="shared" si="0"/>
        <v>116507.12964</v>
      </c>
      <c r="H122" s="2">
        <f t="shared" si="1"/>
        <v>8.0000000016298145E-2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2963868</v>
      </c>
      <c r="D123" s="1">
        <f>'PR-RAS'!E127</f>
        <v>3466500.45</v>
      </c>
      <c r="E123" s="1">
        <v>0</v>
      </c>
      <c r="F123" s="1">
        <v>0</v>
      </c>
      <c r="G123" s="2">
        <f t="shared" si="0"/>
        <v>1207418.0057999999</v>
      </c>
      <c r="H123" s="2">
        <f t="shared" si="1"/>
        <v>0.45000000018626451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21537392</v>
      </c>
      <c r="D129" s="1">
        <f>'PR-RAS'!E133</f>
        <v>21924744.399999999</v>
      </c>
      <c r="E129" s="1">
        <v>0</v>
      </c>
      <c r="F129" s="1">
        <v>0</v>
      </c>
      <c r="G129" s="2">
        <f t="shared" si="0"/>
        <v>8369520.7423999999</v>
      </c>
      <c r="H129" s="2">
        <f t="shared" si="1"/>
        <v>0.39999999850988388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21537392</v>
      </c>
      <c r="D130" s="1">
        <f>'PR-RAS'!E134</f>
        <v>21924744.399999999</v>
      </c>
      <c r="E130" s="1">
        <v>0</v>
      </c>
      <c r="F130" s="1">
        <v>0</v>
      </c>
      <c r="G130" s="2">
        <f t="shared" si="0"/>
        <v>8434907.6231999993</v>
      </c>
      <c r="H130" s="2">
        <f t="shared" si="1"/>
        <v>0.39999999850988388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21537392</v>
      </c>
      <c r="D131" s="1">
        <f>'PR-RAS'!E135</f>
        <v>21924744.399999999</v>
      </c>
      <c r="E131" s="1">
        <v>0</v>
      </c>
      <c r="F131" s="1">
        <v>0</v>
      </c>
      <c r="G131" s="2">
        <f t="shared" si="0"/>
        <v>8500294.5040000007</v>
      </c>
      <c r="H131" s="2">
        <f t="shared" si="1"/>
        <v>0.39999999850988388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24693000</v>
      </c>
      <c r="D147" s="1">
        <f>'PR-RAS'!E151</f>
        <v>25297136.439999998</v>
      </c>
      <c r="E147" s="1">
        <v>0</v>
      </c>
      <c r="F147" s="1">
        <v>0</v>
      </c>
      <c r="G147" s="2">
        <f t="shared" si="0"/>
        <v>10991941.840479998</v>
      </c>
      <c r="H147" s="2">
        <f t="shared" si="1"/>
        <v>0.43999999761581421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21166636</v>
      </c>
      <c r="D148" s="1">
        <f>'PR-RAS'!E152</f>
        <v>21302753.299999997</v>
      </c>
      <c r="E148" s="1">
        <v>0</v>
      </c>
      <c r="F148" s="1">
        <v>0</v>
      </c>
      <c r="G148" s="2">
        <f t="shared" si="0"/>
        <v>9374504.962199999</v>
      </c>
      <c r="H148" s="2">
        <f t="shared" si="1"/>
        <v>0.29999999701976776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17707020</v>
      </c>
      <c r="D149" s="1">
        <f>'PR-RAS'!E153</f>
        <v>17695750.079999998</v>
      </c>
      <c r="E149" s="1">
        <v>0</v>
      </c>
      <c r="F149" s="1">
        <v>0</v>
      </c>
      <c r="G149" s="2">
        <f t="shared" si="0"/>
        <v>7858580.9836799987</v>
      </c>
      <c r="H149" s="2">
        <f t="shared" si="1"/>
        <v>7.9999998211860657E-2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17707020</v>
      </c>
      <c r="D150" s="1">
        <f>'PR-RAS'!E154</f>
        <v>17695750.079999998</v>
      </c>
      <c r="E150" s="1">
        <v>0</v>
      </c>
      <c r="F150" s="1">
        <v>0</v>
      </c>
      <c r="G150" s="2">
        <f t="shared" si="0"/>
        <v>7911679.5038399994</v>
      </c>
      <c r="H150" s="2">
        <f t="shared" si="1"/>
        <v>7.9999998211860657E-2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585074</v>
      </c>
      <c r="D154" s="1">
        <f>'PR-RAS'!E158</f>
        <v>707615.64</v>
      </c>
      <c r="E154" s="1">
        <v>0</v>
      </c>
      <c r="F154" s="1">
        <v>0</v>
      </c>
      <c r="G154" s="2">
        <f t="shared" si="0"/>
        <v>306046.70783999999</v>
      </c>
      <c r="H154" s="2">
        <f t="shared" si="1"/>
        <v>0.35999999998603016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2874542</v>
      </c>
      <c r="D155" s="1">
        <f>'PR-RAS'!E159</f>
        <v>2899387.5799999996</v>
      </c>
      <c r="E155" s="1">
        <v>0</v>
      </c>
      <c r="F155" s="1">
        <v>0</v>
      </c>
      <c r="G155" s="2">
        <f t="shared" si="0"/>
        <v>1335690.8426399999</v>
      </c>
      <c r="H155" s="2">
        <f t="shared" si="1"/>
        <v>0.42000000039115548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2871115</v>
      </c>
      <c r="D157" s="1">
        <f>'PR-RAS'!E161</f>
        <v>2896481.03</v>
      </c>
      <c r="E157" s="1">
        <v>0</v>
      </c>
      <c r="F157" s="1">
        <v>0</v>
      </c>
      <c r="G157" s="2">
        <f t="shared" si="0"/>
        <v>1351596.0213599999</v>
      </c>
      <c r="H157" s="2">
        <f t="shared" si="1"/>
        <v>2.9999999795109034E-2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3427</v>
      </c>
      <c r="D158" s="1">
        <f>'PR-RAS'!E162</f>
        <v>2906.55</v>
      </c>
      <c r="E158" s="1">
        <v>0</v>
      </c>
      <c r="F158" s="1">
        <v>0</v>
      </c>
      <c r="G158" s="2">
        <f t="shared" si="0"/>
        <v>1450.6957</v>
      </c>
      <c r="H158" s="2">
        <f t="shared" si="1"/>
        <v>0.4499999999998181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3424946</v>
      </c>
      <c r="D159" s="1">
        <f>'PR-RAS'!E163</f>
        <v>3867933.0300000003</v>
      </c>
      <c r="E159" s="1">
        <v>0</v>
      </c>
      <c r="F159" s="1">
        <v>0</v>
      </c>
      <c r="G159" s="2">
        <f t="shared" si="0"/>
        <v>1763408.3054800001</v>
      </c>
      <c r="H159" s="2">
        <f t="shared" si="1"/>
        <v>3.0000000260770321E-2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406765</v>
      </c>
      <c r="D160" s="1">
        <f>'PR-RAS'!E164</f>
        <v>470833.94000000006</v>
      </c>
      <c r="E160" s="1">
        <v>0</v>
      </c>
      <c r="F160" s="1">
        <v>0</v>
      </c>
      <c r="G160" s="2">
        <f t="shared" si="0"/>
        <v>214400.82792000001</v>
      </c>
      <c r="H160" s="2">
        <f t="shared" si="1"/>
        <v>5.9999999939464033E-2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4354</v>
      </c>
      <c r="D161" s="1">
        <f>'PR-RAS'!E165</f>
        <v>12546.09</v>
      </c>
      <c r="E161" s="1">
        <v>0</v>
      </c>
      <c r="F161" s="1">
        <v>0</v>
      </c>
      <c r="G161" s="2">
        <f t="shared" si="0"/>
        <v>4711.3887999999997</v>
      </c>
      <c r="H161" s="2">
        <f t="shared" si="1"/>
        <v>9.0000000000145519E-2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392602</v>
      </c>
      <c r="D162" s="1">
        <f>'PR-RAS'!E166</f>
        <v>443740.9</v>
      </c>
      <c r="E162" s="1">
        <v>0</v>
      </c>
      <c r="F162" s="1">
        <v>0</v>
      </c>
      <c r="G162" s="2">
        <f t="shared" si="0"/>
        <v>206093.49180000002</v>
      </c>
      <c r="H162" s="2">
        <f t="shared" si="1"/>
        <v>9.9999999976716936E-2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7495</v>
      </c>
      <c r="D163" s="1">
        <f>'PR-RAS'!E167</f>
        <v>11556.95</v>
      </c>
      <c r="E163" s="1">
        <v>0</v>
      </c>
      <c r="F163" s="1">
        <v>0</v>
      </c>
      <c r="G163" s="2">
        <f t="shared" si="0"/>
        <v>4958.6418000000003</v>
      </c>
      <c r="H163" s="2">
        <f t="shared" si="1"/>
        <v>4.9999999999272404E-2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2314</v>
      </c>
      <c r="D164" s="1">
        <f>'PR-RAS'!E168</f>
        <v>2990</v>
      </c>
      <c r="E164" s="1">
        <v>0</v>
      </c>
      <c r="F164" s="1">
        <v>0</v>
      </c>
      <c r="G164" s="2">
        <f t="shared" si="0"/>
        <v>1351.922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1059657</v>
      </c>
      <c r="D165" s="1">
        <f>'PR-RAS'!E169</f>
        <v>1479637.81</v>
      </c>
      <c r="E165" s="1">
        <v>0</v>
      </c>
      <c r="F165" s="1">
        <v>0</v>
      </c>
      <c r="G165" s="2">
        <f t="shared" si="0"/>
        <v>659104.94968000008</v>
      </c>
      <c r="H165" s="2">
        <f t="shared" si="1"/>
        <v>0.18999999994412065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133140</v>
      </c>
      <c r="D166" s="1">
        <f>'PR-RAS'!E170</f>
        <v>158700.57999999999</v>
      </c>
      <c r="E166" s="1">
        <v>0</v>
      </c>
      <c r="F166" s="1">
        <v>0</v>
      </c>
      <c r="G166" s="2">
        <f t="shared" si="0"/>
        <v>74339.291400000002</v>
      </c>
      <c r="H166" s="2">
        <f t="shared" si="1"/>
        <v>0.42000000001280569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18056</v>
      </c>
      <c r="D167" s="1">
        <f>'PR-RAS'!E171</f>
        <v>5295</v>
      </c>
      <c r="E167" s="1">
        <v>0</v>
      </c>
      <c r="F167" s="1">
        <v>0</v>
      </c>
      <c r="G167" s="2">
        <f t="shared" si="0"/>
        <v>4755.2359999999999</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892905</v>
      </c>
      <c r="D168" s="1">
        <f>'PR-RAS'!E172</f>
        <v>1291287.25</v>
      </c>
      <c r="E168" s="1">
        <v>0</v>
      </c>
      <c r="F168" s="1">
        <v>0</v>
      </c>
      <c r="G168" s="2">
        <f t="shared" si="0"/>
        <v>580405.07650000008</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6693</v>
      </c>
      <c r="D169" s="1">
        <f>'PR-RAS'!E173</f>
        <v>12549.58</v>
      </c>
      <c r="E169" s="1">
        <v>0</v>
      </c>
      <c r="F169" s="1">
        <v>0</v>
      </c>
      <c r="G169" s="2">
        <f t="shared" si="0"/>
        <v>5341.0828799999999</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822</v>
      </c>
      <c r="D170" s="1">
        <f>'PR-RAS'!E174</f>
        <v>4838.2</v>
      </c>
      <c r="E170" s="1">
        <v>0</v>
      </c>
      <c r="F170" s="1">
        <v>0</v>
      </c>
      <c r="G170" s="2">
        <f t="shared" si="0"/>
        <v>1774.2296000000001</v>
      </c>
      <c r="H170" s="2">
        <f t="shared" si="1"/>
        <v>0.1999999999998181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8041</v>
      </c>
      <c r="D172" s="1">
        <f>'PR-RAS'!E176</f>
        <v>6967.2</v>
      </c>
      <c r="E172" s="1">
        <v>0</v>
      </c>
      <c r="F172" s="1">
        <v>0</v>
      </c>
      <c r="G172" s="2">
        <f t="shared" si="0"/>
        <v>3757.7934000000005</v>
      </c>
      <c r="H172" s="2">
        <f t="shared" si="1"/>
        <v>0.1999999999998181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1472699</v>
      </c>
      <c r="D173" s="1">
        <f>'PR-RAS'!E177</f>
        <v>1501972.37</v>
      </c>
      <c r="E173" s="1">
        <v>0</v>
      </c>
      <c r="F173" s="1">
        <v>0</v>
      </c>
      <c r="G173" s="2">
        <f t="shared" si="0"/>
        <v>769982.72328000003</v>
      </c>
      <c r="H173" s="2">
        <f t="shared" si="1"/>
        <v>0.37000000011175871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48083</v>
      </c>
      <c r="D174" s="1">
        <f>'PR-RAS'!E178</f>
        <v>51037.36</v>
      </c>
      <c r="E174" s="1">
        <v>0</v>
      </c>
      <c r="F174" s="1">
        <v>0</v>
      </c>
      <c r="G174" s="2">
        <f t="shared" si="0"/>
        <v>25977.285559999997</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129870</v>
      </c>
      <c r="D175" s="1">
        <f>'PR-RAS'!E179</f>
        <v>438593.54</v>
      </c>
      <c r="E175" s="1">
        <v>0</v>
      </c>
      <c r="F175" s="1">
        <v>0</v>
      </c>
      <c r="G175" s="2">
        <f t="shared" si="0"/>
        <v>175227.93191999997</v>
      </c>
      <c r="H175" s="2">
        <f t="shared" si="1"/>
        <v>0.46000000002095476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108004</v>
      </c>
      <c r="D176" s="1">
        <f>'PR-RAS'!E180</f>
        <v>69039.09</v>
      </c>
      <c r="E176" s="1">
        <v>0</v>
      </c>
      <c r="F176" s="1">
        <v>0</v>
      </c>
      <c r="G176" s="2">
        <f t="shared" si="0"/>
        <v>43064.381499999996</v>
      </c>
      <c r="H176" s="2">
        <f t="shared" si="1"/>
        <v>8.999999999650754E-2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256464</v>
      </c>
      <c r="D177" s="1">
        <f>'PR-RAS'!E181</f>
        <v>266072.58</v>
      </c>
      <c r="E177" s="1">
        <v>0</v>
      </c>
      <c r="F177" s="1">
        <v>0</v>
      </c>
      <c r="G177" s="2">
        <f t="shared" si="0"/>
        <v>138795.21216</v>
      </c>
      <c r="H177" s="2">
        <f t="shared" si="1"/>
        <v>0.41999999998370185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22976</v>
      </c>
      <c r="D178" s="1">
        <f>'PR-RAS'!E182</f>
        <v>25704</v>
      </c>
      <c r="E178" s="1">
        <v>0</v>
      </c>
      <c r="F178" s="1">
        <v>0</v>
      </c>
      <c r="G178" s="2">
        <f t="shared" si="0"/>
        <v>13165.967999999999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8465</v>
      </c>
      <c r="D179" s="1">
        <f>'PR-RAS'!E183</f>
        <v>5026.75</v>
      </c>
      <c r="E179" s="1">
        <v>0</v>
      </c>
      <c r="F179" s="1">
        <v>0</v>
      </c>
      <c r="G179" s="2">
        <f t="shared" si="0"/>
        <v>3296.2929999999997</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611910</v>
      </c>
      <c r="D180" s="1">
        <f>'PR-RAS'!E184</f>
        <v>419994.74</v>
      </c>
      <c r="E180" s="1">
        <v>0</v>
      </c>
      <c r="F180" s="1">
        <v>0</v>
      </c>
      <c r="G180" s="2">
        <f t="shared" si="0"/>
        <v>259890.00691999999</v>
      </c>
      <c r="H180" s="2">
        <f t="shared" si="1"/>
        <v>0.26000000000931323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286927</v>
      </c>
      <c r="D182" s="1">
        <f>'PR-RAS'!E186</f>
        <v>226504.31</v>
      </c>
      <c r="E182" s="1">
        <v>0</v>
      </c>
      <c r="F182" s="1">
        <v>0</v>
      </c>
      <c r="G182" s="2">
        <f t="shared" si="0"/>
        <v>133928.34722</v>
      </c>
      <c r="H182" s="2">
        <f t="shared" si="1"/>
        <v>0.30999999999767169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485825</v>
      </c>
      <c r="D184" s="1">
        <f>'PR-RAS'!E188</f>
        <v>415488.91000000003</v>
      </c>
      <c r="E184" s="1">
        <v>0</v>
      </c>
      <c r="F184" s="1">
        <v>0</v>
      </c>
      <c r="G184" s="2">
        <f t="shared" si="0"/>
        <v>240974.91606000002</v>
      </c>
      <c r="H184" s="2">
        <f t="shared" si="1"/>
        <v>8.999999996740371E-2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37522</v>
      </c>
      <c r="D185" s="1">
        <f>'PR-RAS'!E189</f>
        <v>37522.080000000002</v>
      </c>
      <c r="E185" s="1">
        <v>0</v>
      </c>
      <c r="F185" s="1">
        <v>0</v>
      </c>
      <c r="G185" s="2">
        <f t="shared" si="0"/>
        <v>20712.173439999999</v>
      </c>
      <c r="H185" s="2">
        <f t="shared" si="1"/>
        <v>8.000000000174623E-2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29432</v>
      </c>
      <c r="D186" s="1">
        <f>'PR-RAS'!E190</f>
        <v>27810.54</v>
      </c>
      <c r="E186" s="1">
        <v>0</v>
      </c>
      <c r="F186" s="1">
        <v>0</v>
      </c>
      <c r="G186" s="2">
        <f t="shared" si="0"/>
        <v>15734.819799999999</v>
      </c>
      <c r="H186" s="2">
        <f t="shared" si="1"/>
        <v>0.45999999999912689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82578</v>
      </c>
      <c r="D187" s="1">
        <f>'PR-RAS'!E191</f>
        <v>83869.490000000005</v>
      </c>
      <c r="E187" s="1">
        <v>0</v>
      </c>
      <c r="F187" s="1">
        <v>0</v>
      </c>
      <c r="G187" s="2">
        <f t="shared" si="0"/>
        <v>46558.958279999999</v>
      </c>
      <c r="H187" s="2">
        <f t="shared" si="1"/>
        <v>0.49000000000523869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9764</v>
      </c>
      <c r="D188" s="1">
        <f>'PR-RAS'!E192</f>
        <v>9930</v>
      </c>
      <c r="E188" s="1">
        <v>0</v>
      </c>
      <c r="F188" s="1">
        <v>0</v>
      </c>
      <c r="G188" s="2">
        <f t="shared" si="0"/>
        <v>5539.6880000000001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33032</v>
      </c>
      <c r="D189" s="1">
        <f>'PR-RAS'!E193</f>
        <v>39632.5</v>
      </c>
      <c r="E189" s="1">
        <v>0</v>
      </c>
      <c r="F189" s="1">
        <v>0</v>
      </c>
      <c r="G189" s="2">
        <f t="shared" si="0"/>
        <v>21111.835999999999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111719</v>
      </c>
      <c r="D190" s="1">
        <f>'PR-RAS'!E194</f>
        <v>82715.740000000005</v>
      </c>
      <c r="E190" s="1">
        <v>0</v>
      </c>
      <c r="F190" s="1">
        <v>0</v>
      </c>
      <c r="G190" s="2">
        <f t="shared" si="0"/>
        <v>52381.440719999999</v>
      </c>
      <c r="H190" s="2">
        <f t="shared" si="1"/>
        <v>0.25999999999476131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181778</v>
      </c>
      <c r="D191" s="1">
        <f>'PR-RAS'!E195</f>
        <v>134008.56</v>
      </c>
      <c r="E191" s="1">
        <v>0</v>
      </c>
      <c r="F191" s="1">
        <v>0</v>
      </c>
      <c r="G191" s="2">
        <f t="shared" si="0"/>
        <v>85461.072799999994</v>
      </c>
      <c r="H191" s="2">
        <f t="shared" si="1"/>
        <v>0.44000000000232831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58918</v>
      </c>
      <c r="D192" s="1">
        <f>'PR-RAS'!E196</f>
        <v>107700.11000000002</v>
      </c>
      <c r="E192" s="1">
        <v>0</v>
      </c>
      <c r="F192" s="1">
        <v>0</v>
      </c>
      <c r="G192" s="2">
        <f t="shared" si="0"/>
        <v>52394.780020000006</v>
      </c>
      <c r="H192" s="2">
        <f t="shared" si="1"/>
        <v>0.11000000001513399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58918</v>
      </c>
      <c r="D206" s="1">
        <f>'PR-RAS'!E210</f>
        <v>107700.11000000002</v>
      </c>
      <c r="E206" s="1">
        <v>0</v>
      </c>
      <c r="F206" s="1">
        <v>0</v>
      </c>
      <c r="G206" s="2">
        <f t="shared" si="0"/>
        <v>56235.235100000005</v>
      </c>
      <c r="H206" s="2">
        <f t="shared" si="1"/>
        <v>0.11000000001513399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20785</v>
      </c>
      <c r="D207" s="1">
        <f>'PR-RAS'!E211</f>
        <v>21158.19</v>
      </c>
      <c r="E207" s="1">
        <v>0</v>
      </c>
      <c r="F207" s="1">
        <v>0</v>
      </c>
      <c r="G207" s="2">
        <f t="shared" si="0"/>
        <v>12998.884279999998</v>
      </c>
      <c r="H207" s="2">
        <f t="shared" si="1"/>
        <v>0.18999999999869033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37.270000000000003</v>
      </c>
      <c r="E208" s="1">
        <v>0</v>
      </c>
      <c r="F208" s="1">
        <v>0</v>
      </c>
      <c r="G208" s="2">
        <f t="shared" si="0"/>
        <v>15.429780000000001</v>
      </c>
      <c r="H208" s="2">
        <f t="shared" si="1"/>
        <v>0.27000000000000313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38032</v>
      </c>
      <c r="D209" s="1">
        <f>'PR-RAS'!E213</f>
        <v>86474.27</v>
      </c>
      <c r="E209" s="1">
        <v>0</v>
      </c>
      <c r="F209" s="1">
        <v>0</v>
      </c>
      <c r="G209" s="2">
        <f t="shared" si="0"/>
        <v>43883.952319999997</v>
      </c>
      <c r="H209" s="2">
        <f t="shared" si="1"/>
        <v>0.27000000000407454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101</v>
      </c>
      <c r="D210" s="1">
        <f>'PR-RAS'!E214</f>
        <v>30.38</v>
      </c>
      <c r="E210" s="1">
        <v>0</v>
      </c>
      <c r="F210" s="1">
        <v>0</v>
      </c>
      <c r="G210" s="2">
        <f t="shared" si="0"/>
        <v>33.807839999999999</v>
      </c>
      <c r="H210" s="2">
        <f t="shared" si="1"/>
        <v>0.37999999999999901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42500</v>
      </c>
      <c r="D248" s="1">
        <f>'PR-RAS'!E252</f>
        <v>18750</v>
      </c>
      <c r="E248" s="1">
        <v>0</v>
      </c>
      <c r="F248" s="1">
        <v>0</v>
      </c>
      <c r="G248" s="2">
        <f t="shared" si="0"/>
        <v>19760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42500</v>
      </c>
      <c r="D255" s="1">
        <f>'PR-RAS'!E259</f>
        <v>18750</v>
      </c>
      <c r="E255" s="1">
        <v>0</v>
      </c>
      <c r="F255" s="1">
        <v>0</v>
      </c>
      <c r="G255" s="2">
        <f t="shared" si="0"/>
        <v>20320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42500</v>
      </c>
      <c r="D256" s="1">
        <f>'PR-RAS'!E260</f>
        <v>18750</v>
      </c>
      <c r="E256" s="1">
        <v>0</v>
      </c>
      <c r="F256" s="1">
        <v>0</v>
      </c>
      <c r="G256" s="2">
        <f t="shared" si="0"/>
        <v>20400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24693000</v>
      </c>
      <c r="D285" s="1">
        <f>'PR-RAS'!E289</f>
        <v>25297136.439999998</v>
      </c>
      <c r="E285" s="1">
        <v>0</v>
      </c>
      <c r="F285" s="1">
        <v>0</v>
      </c>
      <c r="G285" s="2">
        <f t="shared" si="8"/>
        <v>21381585.497919995</v>
      </c>
      <c r="H285" s="2">
        <f t="shared" si="9"/>
        <v>0.43999999761581421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236064</v>
      </c>
      <c r="D286" s="1">
        <f>'PR-RAS'!E290</f>
        <v>430588.26000000164</v>
      </c>
      <c r="E286" s="1">
        <v>0</v>
      </c>
      <c r="F286" s="1">
        <v>0</v>
      </c>
      <c r="G286" s="2">
        <f t="shared" si="8"/>
        <v>312713.54820000089</v>
      </c>
      <c r="H286" s="2">
        <f t="shared" si="9"/>
        <v>0.26000000163912773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68762.36</v>
      </c>
      <c r="E288" s="1">
        <v>0</v>
      </c>
      <c r="F288" s="1">
        <v>0</v>
      </c>
      <c r="G288" s="2">
        <f t="shared" si="8"/>
        <v>39469.594639999996</v>
      </c>
      <c r="H288" s="2">
        <f t="shared" si="9"/>
        <v>0.36000000000058208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95492</v>
      </c>
      <c r="D289" s="1">
        <f>'PR-RAS'!E293</f>
        <v>0</v>
      </c>
      <c r="E289" s="1">
        <v>0</v>
      </c>
      <c r="F289" s="1">
        <v>0</v>
      </c>
      <c r="G289" s="2">
        <f t="shared" si="8"/>
        <v>27501.695999999996</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189833</v>
      </c>
      <c r="D290" s="1">
        <f>'PR-RAS'!E294</f>
        <v>85331.34</v>
      </c>
      <c r="E290" s="1">
        <v>0</v>
      </c>
      <c r="F290" s="1">
        <v>0</v>
      </c>
      <c r="G290" s="2">
        <f t="shared" si="8"/>
        <v>104183.25151999999</v>
      </c>
      <c r="H290" s="2">
        <f t="shared" si="9"/>
        <v>0.33999999999650754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189833</v>
      </c>
      <c r="D291" s="1">
        <f>'PR-RAS'!E295</f>
        <v>85331.34</v>
      </c>
      <c r="E291" s="1">
        <v>0</v>
      </c>
      <c r="F291" s="1">
        <v>0</v>
      </c>
      <c r="G291" s="2">
        <f t="shared" si="8"/>
        <v>104543.7472</v>
      </c>
      <c r="H291" s="2">
        <f t="shared" si="9"/>
        <v>0.33999999999650754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3307</v>
      </c>
      <c r="D293" s="1">
        <f>'PR-RAS'!E298</f>
        <v>3502.87</v>
      </c>
      <c r="E293" s="1">
        <v>0</v>
      </c>
      <c r="F293" s="1">
        <v>0</v>
      </c>
      <c r="G293" s="2">
        <f t="shared" si="8"/>
        <v>3011.32008</v>
      </c>
      <c r="H293" s="2">
        <f t="shared" si="9"/>
        <v>0.13000000000010914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3307</v>
      </c>
      <c r="D306" s="1">
        <f>'PR-RAS'!E311</f>
        <v>3502.87</v>
      </c>
      <c r="E306" s="1">
        <v>0</v>
      </c>
      <c r="F306" s="1">
        <v>0</v>
      </c>
      <c r="G306" s="2">
        <f t="shared" si="8"/>
        <v>3145.3856999999998</v>
      </c>
      <c r="H306" s="2">
        <f t="shared" si="9"/>
        <v>0.13000000000010914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3307</v>
      </c>
      <c r="D307" s="1">
        <f>'PR-RAS'!E312</f>
        <v>3502.87</v>
      </c>
      <c r="E307" s="1">
        <v>0</v>
      </c>
      <c r="F307" s="1">
        <v>0</v>
      </c>
      <c r="G307" s="2">
        <f t="shared" si="8"/>
        <v>3155.6984399999997</v>
      </c>
      <c r="H307" s="2">
        <f t="shared" si="9"/>
        <v>0.13000000000010914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3307</v>
      </c>
      <c r="D308" s="1">
        <f>'PR-RAS'!E313</f>
        <v>3502.87</v>
      </c>
      <c r="E308" s="1">
        <v>0</v>
      </c>
      <c r="F308" s="1">
        <v>0</v>
      </c>
      <c r="G308" s="2">
        <f t="shared" si="8"/>
        <v>3166.01118</v>
      </c>
      <c r="H308" s="2">
        <f t="shared" si="9"/>
        <v>0.13000000000010914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75117</v>
      </c>
      <c r="D345" s="1">
        <f>'PR-RAS'!E350</f>
        <v>151053.57</v>
      </c>
      <c r="E345" s="1">
        <v>0</v>
      </c>
      <c r="F345" s="1">
        <v>0</v>
      </c>
      <c r="G345" s="2">
        <f t="shared" si="8"/>
        <v>129765.10415999999</v>
      </c>
      <c r="H345" s="2">
        <f t="shared" si="9"/>
        <v>0.42999999999301508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9875</v>
      </c>
      <c r="E346" s="1">
        <v>0</v>
      </c>
      <c r="F346" s="1">
        <v>0</v>
      </c>
      <c r="G346" s="2">
        <f t="shared" si="8"/>
        <v>6813.7499999999991</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9875</v>
      </c>
      <c r="E351" s="1">
        <v>0</v>
      </c>
      <c r="F351" s="1">
        <v>0</v>
      </c>
      <c r="G351" s="2">
        <f t="shared" si="8"/>
        <v>6912.5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9875</v>
      </c>
      <c r="E354" s="1">
        <v>0</v>
      </c>
      <c r="F354" s="1">
        <v>0</v>
      </c>
      <c r="G354" s="2">
        <f t="shared" si="8"/>
        <v>6971.75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75117</v>
      </c>
      <c r="D358" s="1">
        <f>'PR-RAS'!E363</f>
        <v>141178.57</v>
      </c>
      <c r="E358" s="1">
        <v>0</v>
      </c>
      <c r="F358" s="1">
        <v>0</v>
      </c>
      <c r="G358" s="2">
        <f t="shared" si="8"/>
        <v>127618.26798</v>
      </c>
      <c r="H358" s="2">
        <f t="shared" si="9"/>
        <v>0.42999999999301508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30005</v>
      </c>
      <c r="D364" s="1">
        <f>'PR-RAS'!E369</f>
        <v>121764.8</v>
      </c>
      <c r="E364" s="1">
        <v>0</v>
      </c>
      <c r="F364" s="1">
        <v>0</v>
      </c>
      <c r="G364" s="2">
        <f t="shared" si="8"/>
        <v>99293.059799999988</v>
      </c>
      <c r="H364" s="2">
        <f t="shared" si="9"/>
        <v>0.19999999999708962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13866</v>
      </c>
      <c r="D365" s="1">
        <f>'PR-RAS'!E370</f>
        <v>107034.85</v>
      </c>
      <c r="E365" s="1">
        <v>0</v>
      </c>
      <c r="F365" s="1">
        <v>0</v>
      </c>
      <c r="G365" s="2">
        <f t="shared" si="8"/>
        <v>82968.594800000006</v>
      </c>
      <c r="H365" s="2">
        <f t="shared" si="9"/>
        <v>0.14999999999417923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5599</v>
      </c>
      <c r="D366" s="1">
        <f>'PR-RAS'!E371</f>
        <v>5198.3999999999996</v>
      </c>
      <c r="E366" s="1">
        <v>0</v>
      </c>
      <c r="F366" s="1">
        <v>0</v>
      </c>
      <c r="G366" s="2">
        <f t="shared" si="8"/>
        <v>5838.4669999999996</v>
      </c>
      <c r="H366" s="2">
        <f t="shared" si="9"/>
        <v>0.3999999999996362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10540</v>
      </c>
      <c r="D367" s="1">
        <f>'PR-RAS'!E372</f>
        <v>9531.5499999999993</v>
      </c>
      <c r="E367" s="1">
        <v>0</v>
      </c>
      <c r="F367" s="1">
        <v>0</v>
      </c>
      <c r="G367" s="2">
        <f t="shared" si="8"/>
        <v>10834.7346</v>
      </c>
      <c r="H367" s="2">
        <f t="shared" si="9"/>
        <v>0.4500000000007276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9425</v>
      </c>
      <c r="D378" s="1">
        <f>'PR-RAS'!E383</f>
        <v>19413.77</v>
      </c>
      <c r="E378" s="1">
        <v>0</v>
      </c>
      <c r="F378" s="1">
        <v>0</v>
      </c>
      <c r="G378" s="2">
        <f t="shared" si="8"/>
        <v>18191.207580000002</v>
      </c>
      <c r="H378" s="2">
        <f t="shared" si="9"/>
        <v>0.22999999999956344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9425</v>
      </c>
      <c r="D379" s="1">
        <f>'PR-RAS'!E384</f>
        <v>19413.77</v>
      </c>
      <c r="E379" s="1">
        <v>0</v>
      </c>
      <c r="F379" s="1">
        <v>0</v>
      </c>
      <c r="G379" s="2">
        <f t="shared" si="8"/>
        <v>18239.46012</v>
      </c>
      <c r="H379" s="2">
        <f t="shared" si="9"/>
        <v>0.22999999999956344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35687</v>
      </c>
      <c r="D386" s="1">
        <f>'PR-RAS'!E391</f>
        <v>0</v>
      </c>
      <c r="E386" s="1">
        <v>0</v>
      </c>
      <c r="F386" s="1">
        <v>0</v>
      </c>
      <c r="G386" s="2">
        <f t="shared" si="8"/>
        <v>13739.495000000001</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35687</v>
      </c>
      <c r="D388" s="1">
        <f>'PR-RAS'!E393</f>
        <v>0</v>
      </c>
      <c r="E388" s="1">
        <v>0</v>
      </c>
      <c r="F388" s="1">
        <v>0</v>
      </c>
      <c r="G388" s="2">
        <f t="shared" si="8"/>
        <v>13810.869000000001</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71810</v>
      </c>
      <c r="D403" s="1">
        <f>'PR-RAS'!E408</f>
        <v>147550.70000000001</v>
      </c>
      <c r="E403" s="1">
        <v>0</v>
      </c>
      <c r="F403" s="1">
        <v>0</v>
      </c>
      <c r="G403" s="2">
        <f t="shared" si="8"/>
        <v>147498.38280000002</v>
      </c>
      <c r="H403" s="2">
        <f t="shared" si="9"/>
        <v>0.29999999998835847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23643</v>
      </c>
      <c r="D406" s="1">
        <f>'PR-RAS'!E411</f>
        <v>14056.28</v>
      </c>
      <c r="E406" s="1">
        <v>0</v>
      </c>
      <c r="F406" s="1">
        <v>0</v>
      </c>
      <c r="G406" s="2">
        <f t="shared" si="8"/>
        <v>20961.001800000002</v>
      </c>
      <c r="H406" s="2">
        <f t="shared" si="9"/>
        <v>0.28000000000065484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24932371</v>
      </c>
      <c r="D407" s="1">
        <f>'PR-RAS'!E412</f>
        <v>25731227.57</v>
      </c>
      <c r="E407" s="1">
        <v>0</v>
      </c>
      <c r="F407" s="1">
        <v>0</v>
      </c>
      <c r="G407" s="2">
        <f t="shared" si="8"/>
        <v>31016299.412840001</v>
      </c>
      <c r="H407" s="2">
        <f t="shared" si="9"/>
        <v>0.42999999970197678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24768117</v>
      </c>
      <c r="D408" s="1">
        <f>'PR-RAS'!E413</f>
        <v>25448190.009999998</v>
      </c>
      <c r="E408" s="1">
        <v>0</v>
      </c>
      <c r="F408" s="1">
        <v>0</v>
      </c>
      <c r="G408" s="2">
        <f t="shared" si="8"/>
        <v>30795450.287139997</v>
      </c>
      <c r="H408" s="2">
        <f t="shared" si="9"/>
        <v>9.9999979138374329E-3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164254</v>
      </c>
      <c r="D409" s="1">
        <f>'PR-RAS'!E414</f>
        <v>283037.56000000238</v>
      </c>
      <c r="E409" s="1">
        <v>0</v>
      </c>
      <c r="F409" s="1">
        <v>0</v>
      </c>
      <c r="G409" s="2">
        <f t="shared" si="8"/>
        <v>297974.28096000192</v>
      </c>
      <c r="H409" s="2">
        <f t="shared" si="9"/>
        <v>0.43999999761581421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68762.36</v>
      </c>
      <c r="E411" s="1">
        <v>0</v>
      </c>
      <c r="F411" s="1">
        <v>0</v>
      </c>
      <c r="G411" s="2">
        <f t="shared" si="8"/>
        <v>56385.135199999997</v>
      </c>
      <c r="H411" s="2">
        <f t="shared" si="9"/>
        <v>0.36000000000058208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95492</v>
      </c>
      <c r="D412" s="1">
        <f>'PR-RAS'!E417</f>
        <v>0</v>
      </c>
      <c r="E412" s="1">
        <v>0</v>
      </c>
      <c r="F412" s="1">
        <v>0</v>
      </c>
      <c r="G412" s="2">
        <f t="shared" si="8"/>
        <v>39247.212</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213476</v>
      </c>
      <c r="D413" s="1">
        <f>'PR-RAS'!E418</f>
        <v>99387.62</v>
      </c>
      <c r="E413" s="1">
        <v>0</v>
      </c>
      <c r="F413" s="1">
        <v>0</v>
      </c>
      <c r="G413" s="2">
        <f t="shared" si="8"/>
        <v>169847.51087999999</v>
      </c>
      <c r="H413" s="2">
        <f t="shared" si="9"/>
        <v>0.38000000000465661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24932371</v>
      </c>
      <c r="D633" s="1">
        <f>'PR-RAS'!E639</f>
        <v>25731227.57</v>
      </c>
      <c r="E633" s="1">
        <v>0</v>
      </c>
      <c r="F633" s="1">
        <v>0</v>
      </c>
      <c r="G633" s="2">
        <f t="shared" si="10"/>
        <v>48281530.120480001</v>
      </c>
      <c r="H633" s="2">
        <f t="shared" si="11"/>
        <v>0.42999999970197678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24768117</v>
      </c>
      <c r="D634" s="1">
        <f>'PR-RAS'!E640</f>
        <v>25448190.009999998</v>
      </c>
      <c r="E634" s="1">
        <v>0</v>
      </c>
      <c r="F634" s="1">
        <v>0</v>
      </c>
      <c r="G634" s="2">
        <f t="shared" si="10"/>
        <v>47895626.61366</v>
      </c>
      <c r="H634" s="2">
        <f t="shared" si="11"/>
        <v>9.9999979138374329E-3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164254</v>
      </c>
      <c r="D635" s="1">
        <f>'PR-RAS'!E641</f>
        <v>283037.56000000238</v>
      </c>
      <c r="E635" s="1">
        <v>0</v>
      </c>
      <c r="F635" s="1">
        <v>0</v>
      </c>
      <c r="G635" s="2">
        <f t="shared" si="10"/>
        <v>463028.66208000301</v>
      </c>
      <c r="H635" s="2">
        <f t="shared" si="11"/>
        <v>0.43999999761581421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68762.36</v>
      </c>
      <c r="E637" s="1">
        <v>0</v>
      </c>
      <c r="F637" s="1">
        <v>0</v>
      </c>
      <c r="G637" s="2">
        <f t="shared" si="10"/>
        <v>87465.721919999996</v>
      </c>
      <c r="H637" s="2">
        <f t="shared" si="11"/>
        <v>0.36000000000058208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95492</v>
      </c>
      <c r="D638" s="1">
        <f>'PR-RAS'!E644</f>
        <v>0</v>
      </c>
      <c r="E638" s="1">
        <v>0</v>
      </c>
      <c r="F638" s="1">
        <v>0</v>
      </c>
      <c r="G638" s="2">
        <f t="shared" si="10"/>
        <v>60828.404000000002</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68762</v>
      </c>
      <c r="D639" s="1">
        <f>'PR-RAS'!E645</f>
        <v>351799.92000000237</v>
      </c>
      <c r="E639" s="1">
        <v>0</v>
      </c>
      <c r="F639" s="1">
        <v>0</v>
      </c>
      <c r="G639" s="2">
        <f t="shared" si="10"/>
        <v>492766.85392000305</v>
      </c>
      <c r="H639" s="2">
        <f t="shared" si="11"/>
        <v>7.9999997629784048E-2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1731881</v>
      </c>
      <c r="D641" s="1">
        <f>'PR-RAS'!E647</f>
        <v>1831935.11</v>
      </c>
      <c r="E641" s="1">
        <v>0</v>
      </c>
      <c r="F641" s="1">
        <v>0</v>
      </c>
      <c r="G641" s="2">
        <f t="shared" si="10"/>
        <v>3453280.7808000003</v>
      </c>
      <c r="H641" s="2">
        <f t="shared" si="11"/>
        <v>0.11000000010244548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258798</v>
      </c>
      <c r="D642" s="1">
        <f>'PR-RAS'!E649</f>
        <v>858811.99</v>
      </c>
      <c r="E642" s="1">
        <v>0</v>
      </c>
      <c r="F642" s="1">
        <v>0</v>
      </c>
      <c r="G642" s="2">
        <f t="shared" si="10"/>
        <v>1266886.48918</v>
      </c>
      <c r="H642" s="2">
        <f t="shared" si="11"/>
        <v>1.0000000009313226E-2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4951500</v>
      </c>
      <c r="D643" s="1">
        <f>'PR-RAS'!E650</f>
        <v>5489245.4199999999</v>
      </c>
      <c r="E643" s="1">
        <v>0</v>
      </c>
      <c r="F643" s="1">
        <v>0</v>
      </c>
      <c r="G643" s="2">
        <f t="shared" si="10"/>
        <v>10227054.119279999</v>
      </c>
      <c r="H643" s="2">
        <f t="shared" si="11"/>
        <v>0.41999999992549419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4351486</v>
      </c>
      <c r="D644" s="1">
        <f>'PR-RAS'!E651</f>
        <v>5403010.8200000003</v>
      </c>
      <c r="E644" s="1">
        <v>0</v>
      </c>
      <c r="F644" s="1">
        <v>0</v>
      </c>
      <c r="G644" s="2">
        <f t="shared" si="10"/>
        <v>9746277.4125200007</v>
      </c>
      <c r="H644" s="2">
        <f t="shared" si="11"/>
        <v>0.17999999970197678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858812</v>
      </c>
      <c r="D645" s="1">
        <f>'PR-RAS'!E652</f>
        <v>945046.58999999985</v>
      </c>
      <c r="E645" s="1">
        <v>0</v>
      </c>
      <c r="F645" s="1">
        <v>0</v>
      </c>
      <c r="G645" s="2">
        <f t="shared" si="10"/>
        <v>1770294.9359199998</v>
      </c>
      <c r="H645" s="2">
        <f t="shared" si="11"/>
        <v>0.41000000014901161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119</v>
      </c>
      <c r="D646" s="1">
        <f>'PR-RAS'!E653</f>
        <v>117</v>
      </c>
      <c r="E646" s="1">
        <v>0</v>
      </c>
      <c r="F646" s="1">
        <v>0</v>
      </c>
      <c r="G646" s="2">
        <f t="shared" si="10"/>
        <v>227.685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96</v>
      </c>
      <c r="D648" s="1">
        <f>'PR-RAS'!E655</f>
        <v>87</v>
      </c>
      <c r="E648" s="1">
        <v>0</v>
      </c>
      <c r="F648" s="1">
        <v>0</v>
      </c>
      <c r="G648" s="2">
        <f t="shared" si="10"/>
        <v>174.69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63176</v>
      </c>
      <c r="D709" s="1">
        <f>'PR-RAS'!E716</f>
        <v>169795.89</v>
      </c>
      <c r="E709" s="1">
        <v>0</v>
      </c>
      <c r="F709" s="1">
        <v>0</v>
      </c>
      <c r="G709" s="2">
        <f t="shared" si="10"/>
        <v>285159.58824000001</v>
      </c>
      <c r="H709" s="2">
        <f t="shared" si="11"/>
        <v>0.10999999998603016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48181</v>
      </c>
      <c r="D710" s="1">
        <f>'PR-RAS'!E717</f>
        <v>33134.839999999997</v>
      </c>
      <c r="E710" s="1">
        <v>0</v>
      </c>
      <c r="F710" s="1">
        <v>0</v>
      </c>
      <c r="G710" s="2">
        <f t="shared" si="10"/>
        <v>81145.532119999989</v>
      </c>
      <c r="H710" s="2">
        <f t="shared" si="11"/>
        <v>0.16000000000349246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392061</v>
      </c>
      <c r="D711" s="1">
        <f>'PR-RAS'!E718</f>
        <v>443450.9</v>
      </c>
      <c r="E711" s="1">
        <v>0</v>
      </c>
      <c r="F711" s="1">
        <v>0</v>
      </c>
      <c r="G711" s="2">
        <f t="shared" si="10"/>
        <v>908063.58799999999</v>
      </c>
      <c r="H711" s="2">
        <f t="shared" si="11"/>
        <v>9.9999999976716936E-2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2590</v>
      </c>
      <c r="D713" s="1">
        <f>'PR-RAS'!E720</f>
        <v>856.75</v>
      </c>
      <c r="E713" s="1">
        <v>0</v>
      </c>
      <c r="F713" s="1">
        <v>0</v>
      </c>
      <c r="G713" s="2">
        <f t="shared" si="10"/>
        <v>3064.0919999999996</v>
      </c>
      <c r="H713" s="2">
        <f t="shared" si="11"/>
        <v>0.25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414494</v>
      </c>
      <c r="D714" s="1">
        <f>'PR-RAS'!E721</f>
        <v>235614.52</v>
      </c>
      <c r="E714" s="1">
        <v>0</v>
      </c>
      <c r="F714" s="1">
        <v>0</v>
      </c>
      <c r="G714" s="2">
        <f t="shared" si="10"/>
        <v>631520.52752</v>
      </c>
      <c r="H714" s="2">
        <f t="shared" si="11"/>
        <v>0.48000000001047738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7740</v>
      </c>
      <c r="D715" s="1">
        <f>'PR-RAS'!E722</f>
        <v>4280.1099999999997</v>
      </c>
      <c r="E715" s="1">
        <v>0</v>
      </c>
      <c r="F715" s="1">
        <v>0</v>
      </c>
      <c r="G715" s="2">
        <f t="shared" si="10"/>
        <v>11638.35708</v>
      </c>
      <c r="H715" s="2">
        <f t="shared" si="11"/>
        <v>0.10999999999967258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37522</v>
      </c>
      <c r="D718" s="1">
        <f>'PR-RAS'!E725</f>
        <v>37522.080000000002</v>
      </c>
      <c r="E718" s="1">
        <v>0</v>
      </c>
      <c r="F718" s="1">
        <v>0</v>
      </c>
      <c r="G718" s="2">
        <f t="shared" si="10"/>
        <v>80709.936719999998</v>
      </c>
      <c r="H718" s="2">
        <f t="shared" si="11"/>
        <v>8.000000000174623E-2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42500</v>
      </c>
      <c r="D812" s="1">
        <f>'PR-RAS'!E819</f>
        <v>18750</v>
      </c>
      <c r="E812" s="1">
        <v>0</v>
      </c>
      <c r="F812" s="1">
        <v>0</v>
      </c>
      <c r="G812" s="2">
        <f t="shared" si="18"/>
        <v>64880.000000000007</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58492017</v>
      </c>
      <c r="D984" s="6">
        <f>BILANCA!E6</f>
        <v>62695227.699999996</v>
      </c>
      <c r="E984" s="6">
        <v>0</v>
      </c>
      <c r="F984" s="6">
        <v>0</v>
      </c>
      <c r="G984" s="7">
        <f t="shared" ref="G984:G1241" si="22">B984/1000*C984+B984/500*D984</f>
        <v>183882.4724</v>
      </c>
      <c r="H984" s="7">
        <f t="shared" si="19"/>
        <v>0.30000000447034836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55137705</v>
      </c>
      <c r="D985" s="1">
        <f>BILANCA!E7</f>
        <v>59358950.189999998</v>
      </c>
      <c r="E985" s="1">
        <v>0</v>
      </c>
      <c r="F985" s="1">
        <v>0</v>
      </c>
      <c r="G985" s="2">
        <f t="shared" si="22"/>
        <v>347711.21075999999</v>
      </c>
      <c r="H985" s="2">
        <f t="shared" si="19"/>
        <v>0.18999999761581421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3523</v>
      </c>
      <c r="D986" s="1">
        <f>BILANCA!E8</f>
        <v>9714.66</v>
      </c>
      <c r="E986" s="1">
        <v>0</v>
      </c>
      <c r="F986" s="1">
        <v>0</v>
      </c>
      <c r="G986" s="2">
        <f t="shared" si="22"/>
        <v>68.856960000000001</v>
      </c>
      <c r="H986" s="2">
        <f t="shared" si="19"/>
        <v>0.34000000000014552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6504</v>
      </c>
      <c r="D988" s="1">
        <f>BILANCA!E10</f>
        <v>16378.96</v>
      </c>
      <c r="E988" s="1">
        <v>0</v>
      </c>
      <c r="F988" s="1">
        <v>0</v>
      </c>
      <c r="G988" s="2">
        <f t="shared" si="22"/>
        <v>196.30960000000002</v>
      </c>
      <c r="H988" s="2">
        <f t="shared" si="19"/>
        <v>4.0000000000873115E-2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2981</v>
      </c>
      <c r="D989" s="1">
        <f>BILANCA!E11</f>
        <v>6664.3</v>
      </c>
      <c r="E989" s="1">
        <v>0</v>
      </c>
      <c r="F989" s="1">
        <v>0</v>
      </c>
      <c r="G989" s="2">
        <f t="shared" si="22"/>
        <v>97.857600000000005</v>
      </c>
      <c r="H989" s="2">
        <f t="shared" si="19"/>
        <v>0.3000000000001819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27124371</v>
      </c>
      <c r="D990" s="1">
        <f>BILANCA!E12</f>
        <v>26630348.210000001</v>
      </c>
      <c r="E990" s="1">
        <v>0</v>
      </c>
      <c r="F990" s="1">
        <v>0</v>
      </c>
      <c r="G990" s="2">
        <f t="shared" si="22"/>
        <v>562695.47194000008</v>
      </c>
      <c r="H990" s="2">
        <f t="shared" si="19"/>
        <v>0.21000000089406967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22252901</v>
      </c>
      <c r="D991" s="1">
        <f>BILANCA!E13</f>
        <v>21761490.460000005</v>
      </c>
      <c r="E991" s="1">
        <v>0</v>
      </c>
      <c r="F991" s="1">
        <v>0</v>
      </c>
      <c r="G991" s="2">
        <f t="shared" si="22"/>
        <v>526207.05536000011</v>
      </c>
      <c r="H991" s="2">
        <f t="shared" si="19"/>
        <v>0.46000000461935997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70316</v>
      </c>
      <c r="D992" s="1">
        <f>BILANCA!E14</f>
        <v>70316.06</v>
      </c>
      <c r="E992" s="1">
        <v>0</v>
      </c>
      <c r="F992" s="1">
        <v>0</v>
      </c>
      <c r="G992" s="2">
        <f t="shared" si="22"/>
        <v>1898.5330799999997</v>
      </c>
      <c r="H992" s="2">
        <f t="shared" si="19"/>
        <v>5.9999999997671694E-2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39313112</v>
      </c>
      <c r="D993" s="1">
        <f>BILANCA!E15</f>
        <v>39313112.030000001</v>
      </c>
      <c r="E993" s="1">
        <v>0</v>
      </c>
      <c r="F993" s="1">
        <v>0</v>
      </c>
      <c r="G993" s="2">
        <f t="shared" si="22"/>
        <v>1179393.3606</v>
      </c>
      <c r="H993" s="2">
        <f t="shared" si="19"/>
        <v>3.0000001192092896E-2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17130527</v>
      </c>
      <c r="D996" s="1">
        <f>BILANCA!E18</f>
        <v>17621937.629999999</v>
      </c>
      <c r="E996" s="1">
        <v>0</v>
      </c>
      <c r="F996" s="1">
        <v>0</v>
      </c>
      <c r="G996" s="2">
        <f t="shared" si="22"/>
        <v>680867.22937999992</v>
      </c>
      <c r="H996" s="2">
        <f t="shared" si="19"/>
        <v>0.37000000104308128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137543</v>
      </c>
      <c r="D997" s="1">
        <f>BILANCA!E19</f>
        <v>179612.7799999984</v>
      </c>
      <c r="E997" s="1">
        <v>0</v>
      </c>
      <c r="F997" s="1">
        <v>0</v>
      </c>
      <c r="G997" s="2">
        <f t="shared" si="22"/>
        <v>6954.7598399999551</v>
      </c>
      <c r="H997" s="2">
        <f t="shared" si="19"/>
        <v>0.22000000160187483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4285075</v>
      </c>
      <c r="D998" s="1">
        <f>BILANCA!E20</f>
        <v>4318497.3099999996</v>
      </c>
      <c r="E998" s="1">
        <v>0</v>
      </c>
      <c r="F998" s="1">
        <v>0</v>
      </c>
      <c r="G998" s="2">
        <f t="shared" si="22"/>
        <v>193831.04429999998</v>
      </c>
      <c r="H998" s="2">
        <f t="shared" si="19"/>
        <v>0.30999999959021807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792059</v>
      </c>
      <c r="D999" s="1">
        <f>BILANCA!E21</f>
        <v>794810.35</v>
      </c>
      <c r="E999" s="1">
        <v>0</v>
      </c>
      <c r="F999" s="1">
        <v>0</v>
      </c>
      <c r="G999" s="2">
        <f t="shared" si="22"/>
        <v>38106.875199999995</v>
      </c>
      <c r="H999" s="2">
        <f t="shared" si="19"/>
        <v>0.34999999997671694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395741</v>
      </c>
      <c r="D1000" s="1">
        <f>BILANCA!E22</f>
        <v>405272.03</v>
      </c>
      <c r="E1000" s="1">
        <v>0</v>
      </c>
      <c r="F1000" s="1">
        <v>0</v>
      </c>
      <c r="G1000" s="2">
        <f t="shared" si="22"/>
        <v>20506.846020000001</v>
      </c>
      <c r="H1000" s="2">
        <f t="shared" si="19"/>
        <v>3.0000000027939677E-2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19572</v>
      </c>
      <c r="D1002" s="1">
        <f>BILANCA!E24</f>
        <v>19571.599999999999</v>
      </c>
      <c r="E1002" s="1">
        <v>0</v>
      </c>
      <c r="F1002" s="1">
        <v>0</v>
      </c>
      <c r="G1002" s="2">
        <f t="shared" si="22"/>
        <v>1115.5888</v>
      </c>
      <c r="H1002" s="2">
        <f t="shared" si="19"/>
        <v>0.40000000000145519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617778</v>
      </c>
      <c r="D1004" s="1">
        <f>BILANCA!E26</f>
        <v>611228.1</v>
      </c>
      <c r="E1004" s="1">
        <v>0</v>
      </c>
      <c r="F1004" s="1">
        <v>0</v>
      </c>
      <c r="G1004" s="2">
        <f t="shared" si="22"/>
        <v>38644.9182</v>
      </c>
      <c r="H1004" s="2">
        <f t="shared" si="19"/>
        <v>9.9999999976716936E-2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5972682</v>
      </c>
      <c r="D1006" s="1">
        <f>BILANCA!E28</f>
        <v>5969766.6100000003</v>
      </c>
      <c r="E1006" s="1">
        <v>0</v>
      </c>
      <c r="F1006" s="1">
        <v>0</v>
      </c>
      <c r="G1006" s="2">
        <f t="shared" si="22"/>
        <v>411980.95006</v>
      </c>
      <c r="H1006" s="2">
        <f t="shared" si="19"/>
        <v>0.38999999966472387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196594</v>
      </c>
      <c r="D1008" s="1">
        <f>BILANCA!E30</f>
        <v>196593.71</v>
      </c>
      <c r="E1008" s="1">
        <v>0</v>
      </c>
      <c r="F1008" s="1">
        <v>0</v>
      </c>
      <c r="G1008" s="2">
        <f t="shared" si="22"/>
        <v>14744.5355</v>
      </c>
      <c r="H1008" s="2">
        <f t="shared" si="19"/>
        <v>0.29000000000814907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196594</v>
      </c>
      <c r="D1012" s="1">
        <f>BILANCA!E34</f>
        <v>196593.71</v>
      </c>
      <c r="E1012" s="1">
        <v>0</v>
      </c>
      <c r="F1012" s="1">
        <v>0</v>
      </c>
      <c r="G1012" s="2">
        <f t="shared" si="22"/>
        <v>17103.661180000003</v>
      </c>
      <c r="H1012" s="2">
        <f t="shared" si="19"/>
        <v>0.29000000000814907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4696028</v>
      </c>
      <c r="D1013" s="1">
        <f>BILANCA!E35</f>
        <v>4666646.68</v>
      </c>
      <c r="E1013" s="1">
        <v>0</v>
      </c>
      <c r="F1013" s="1">
        <v>0</v>
      </c>
      <c r="G1013" s="2">
        <f t="shared" si="22"/>
        <v>420879.64079999994</v>
      </c>
      <c r="H1013" s="2">
        <f t="shared" si="19"/>
        <v>0.32000000029802322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4517299</v>
      </c>
      <c r="D1014" s="1">
        <f>BILANCA!E36</f>
        <v>4487917.26</v>
      </c>
      <c r="E1014" s="1">
        <v>0</v>
      </c>
      <c r="F1014" s="1">
        <v>0</v>
      </c>
      <c r="G1014" s="2">
        <f t="shared" si="22"/>
        <v>418287.13911999995</v>
      </c>
      <c r="H1014" s="2">
        <f t="shared" si="19"/>
        <v>0.25999999977648258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190369</v>
      </c>
      <c r="D1015" s="1">
        <f>BILANCA!E37</f>
        <v>190369.4</v>
      </c>
      <c r="E1015" s="1">
        <v>0</v>
      </c>
      <c r="F1015" s="1">
        <v>0</v>
      </c>
      <c r="G1015" s="2">
        <f t="shared" si="22"/>
        <v>18275.4496</v>
      </c>
      <c r="H1015" s="2">
        <f t="shared" si="19"/>
        <v>0.39999999999417923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11640</v>
      </c>
      <c r="D1018" s="1">
        <f>BILANCA!E40</f>
        <v>11639.98</v>
      </c>
      <c r="E1018" s="1">
        <v>0</v>
      </c>
      <c r="F1018" s="1">
        <v>0</v>
      </c>
      <c r="G1018" s="2">
        <f t="shared" si="22"/>
        <v>1222.1986000000002</v>
      </c>
      <c r="H1018" s="2">
        <f t="shared" si="19"/>
        <v>2.0000000000436557E-2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37899</v>
      </c>
      <c r="D1023" s="1">
        <f>BILANCA!E45</f>
        <v>22598.290000000037</v>
      </c>
      <c r="E1023" s="1">
        <v>0</v>
      </c>
      <c r="F1023" s="1">
        <v>0</v>
      </c>
      <c r="G1023" s="2">
        <f t="shared" si="22"/>
        <v>3323.823200000003</v>
      </c>
      <c r="H1023" s="2">
        <f t="shared" si="19"/>
        <v>0.2900000000372529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811723</v>
      </c>
      <c r="D1025" s="1">
        <f>BILANCA!E47</f>
        <v>811722.65</v>
      </c>
      <c r="E1025" s="1">
        <v>0</v>
      </c>
      <c r="F1025" s="1">
        <v>0</v>
      </c>
      <c r="G1025" s="2">
        <f t="shared" si="22"/>
        <v>102277.0686</v>
      </c>
      <c r="H1025" s="2">
        <f t="shared" si="19"/>
        <v>0.34999999997671694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773824</v>
      </c>
      <c r="D1028" s="1">
        <f>BILANCA!E50</f>
        <v>789124.36</v>
      </c>
      <c r="E1028" s="1">
        <v>0</v>
      </c>
      <c r="F1028" s="1">
        <v>0</v>
      </c>
      <c r="G1028" s="2">
        <f t="shared" si="22"/>
        <v>105843.2724</v>
      </c>
      <c r="H1028" s="2">
        <f t="shared" si="19"/>
        <v>0.35999999998603016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9644</v>
      </c>
      <c r="D1029" s="1">
        <f>BILANCA!E51</f>
        <v>9644.31</v>
      </c>
      <c r="E1029" s="1">
        <v>0</v>
      </c>
      <c r="F1029" s="1">
        <v>0</v>
      </c>
      <c r="G1029" s="2">
        <f t="shared" si="22"/>
        <v>1330.9005199999999</v>
      </c>
      <c r="H1029" s="2">
        <f t="shared" si="19"/>
        <v>0.30999999999949068</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248153</v>
      </c>
      <c r="D1032" s="1">
        <f>BILANCA!E54</f>
        <v>202362.02</v>
      </c>
      <c r="E1032" s="1">
        <v>0</v>
      </c>
      <c r="F1032" s="1">
        <v>0</v>
      </c>
      <c r="G1032" s="2">
        <f t="shared" si="22"/>
        <v>31990.97496</v>
      </c>
      <c r="H1032" s="2">
        <f t="shared" si="19"/>
        <v>1.9999999989522621E-2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248153</v>
      </c>
      <c r="D1033" s="1">
        <f>BILANCA!E55</f>
        <v>202362.02</v>
      </c>
      <c r="E1033" s="1">
        <v>0</v>
      </c>
      <c r="F1033" s="1">
        <v>0</v>
      </c>
      <c r="G1033" s="2">
        <f t="shared" si="22"/>
        <v>32643.852000000003</v>
      </c>
      <c r="H1033" s="2">
        <f t="shared" si="19"/>
        <v>1.9999999989522621E-2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28000167</v>
      </c>
      <c r="D1041" s="1">
        <f>BILANCA!E63</f>
        <v>32709243.009999998</v>
      </c>
      <c r="E1041" s="1">
        <v>0</v>
      </c>
      <c r="F1041" s="1">
        <v>0</v>
      </c>
      <c r="G1041" s="2">
        <f t="shared" si="22"/>
        <v>5418281.8751600003</v>
      </c>
      <c r="H1041" s="2">
        <f t="shared" si="19"/>
        <v>9.9999979138374329E-3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30615</v>
      </c>
      <c r="D1042" s="1">
        <f>BILANCA!E64</f>
        <v>44029.36</v>
      </c>
      <c r="E1042" s="1">
        <v>0</v>
      </c>
      <c r="F1042" s="1">
        <v>0</v>
      </c>
      <c r="G1042" s="2">
        <f t="shared" si="22"/>
        <v>7001.7494799999995</v>
      </c>
      <c r="H1042" s="2">
        <f t="shared" si="19"/>
        <v>0.36000000000058208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27849731</v>
      </c>
      <c r="D1043" s="1">
        <f>BILANCA!E65</f>
        <v>32558618.91</v>
      </c>
      <c r="E1043" s="1">
        <v>0</v>
      </c>
      <c r="F1043" s="1">
        <v>0</v>
      </c>
      <c r="G1043" s="2">
        <f t="shared" si="22"/>
        <v>5578018.1292000003</v>
      </c>
      <c r="H1043" s="2">
        <f t="shared" si="19"/>
        <v>8.9999999850988388E-2</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119821</v>
      </c>
      <c r="D1045" s="1">
        <f>BILANCA!E67</f>
        <v>106594.74</v>
      </c>
      <c r="E1045" s="1">
        <v>0</v>
      </c>
      <c r="F1045" s="1">
        <v>0</v>
      </c>
      <c r="G1045" s="2">
        <f t="shared" si="22"/>
        <v>20646.64976</v>
      </c>
      <c r="H1045" s="2">
        <f t="shared" si="19"/>
        <v>0.25999999999476131</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3354312</v>
      </c>
      <c r="D1046" s="1">
        <f>BILANCA!E68</f>
        <v>3336277.51</v>
      </c>
      <c r="E1046" s="1">
        <v>0</v>
      </c>
      <c r="F1046" s="1">
        <v>0</v>
      </c>
      <c r="G1046" s="2">
        <f t="shared" si="22"/>
        <v>631692.62225999997</v>
      </c>
      <c r="H1046" s="2">
        <f t="shared" si="19"/>
        <v>0.49000000022351742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858812</v>
      </c>
      <c r="D1047" s="1">
        <f>BILANCA!E69</f>
        <v>945046.59</v>
      </c>
      <c r="E1047" s="1">
        <v>0</v>
      </c>
      <c r="F1047" s="1">
        <v>0</v>
      </c>
      <c r="G1047" s="2">
        <f t="shared" si="22"/>
        <v>175929.93152000001</v>
      </c>
      <c r="H1047" s="2">
        <f t="shared" si="19"/>
        <v>0.41000000003259629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856920</v>
      </c>
      <c r="D1048" s="1">
        <f>BILANCA!E70</f>
        <v>943628.84</v>
      </c>
      <c r="E1048" s="1">
        <v>0</v>
      </c>
      <c r="F1048" s="1">
        <v>0</v>
      </c>
      <c r="G1048" s="2">
        <f t="shared" si="22"/>
        <v>178371.54920000001</v>
      </c>
      <c r="H1048" s="2">
        <f t="shared" si="19"/>
        <v>0.16000000003259629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856920</v>
      </c>
      <c r="D1050" s="1">
        <f>BILANCA!E72</f>
        <v>943628.84</v>
      </c>
      <c r="E1050" s="1">
        <v>0</v>
      </c>
      <c r="F1050" s="1">
        <v>0</v>
      </c>
      <c r="G1050" s="2">
        <f t="shared" si="22"/>
        <v>183859.90456</v>
      </c>
      <c r="H1050" s="2">
        <f t="shared" si="19"/>
        <v>0.16000000003259629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1892</v>
      </c>
      <c r="D1054" s="1">
        <f>BILANCA!E76</f>
        <v>1417.75</v>
      </c>
      <c r="E1054" s="1">
        <v>0</v>
      </c>
      <c r="F1054" s="1">
        <v>0</v>
      </c>
      <c r="G1054" s="2">
        <f t="shared" si="22"/>
        <v>335.65249999999997</v>
      </c>
      <c r="H1054" s="2">
        <f t="shared" si="19"/>
        <v>0.25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406684</v>
      </c>
      <c r="D1056" s="1">
        <f>BILANCA!E78</f>
        <v>363022.38</v>
      </c>
      <c r="E1056" s="1">
        <v>0</v>
      </c>
      <c r="F1056" s="1">
        <v>0</v>
      </c>
      <c r="G1056" s="2">
        <f t="shared" si="22"/>
        <v>82689.199479999996</v>
      </c>
      <c r="H1056" s="2">
        <f t="shared" si="19"/>
        <v>0.38000000000465661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500</v>
      </c>
      <c r="D1061" s="1">
        <f>BILANCA!E83</f>
        <v>500</v>
      </c>
      <c r="E1061" s="1">
        <v>0</v>
      </c>
      <c r="F1061" s="1">
        <v>0</v>
      </c>
      <c r="G1061" s="2">
        <f t="shared" si="22"/>
        <v>117</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10847</v>
      </c>
      <c r="D1062" s="1">
        <f>BILANCA!E84</f>
        <v>5396.39</v>
      </c>
      <c r="E1062" s="1">
        <v>0</v>
      </c>
      <c r="F1062" s="1">
        <v>0</v>
      </c>
      <c r="G1062" s="2">
        <f t="shared" si="22"/>
        <v>1709.5426200000002</v>
      </c>
      <c r="H1062" s="2">
        <f t="shared" si="19"/>
        <v>0.39000000000032742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395337</v>
      </c>
      <c r="D1064" s="1">
        <f>BILANCA!E86</f>
        <v>357125.99</v>
      </c>
      <c r="E1064" s="1">
        <v>0</v>
      </c>
      <c r="F1064" s="1">
        <v>0</v>
      </c>
      <c r="G1064" s="2">
        <f t="shared" si="22"/>
        <v>89876.707380000007</v>
      </c>
      <c r="H1064" s="2">
        <f t="shared" si="19"/>
        <v>1.0000000009313226E-2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89000</v>
      </c>
      <c r="D1112" s="1">
        <f>BILANCA!E134</f>
        <v>89000</v>
      </c>
      <c r="E1112" s="1">
        <v>0</v>
      </c>
      <c r="F1112" s="1">
        <v>0</v>
      </c>
      <c r="G1112" s="2">
        <f t="shared" si="22"/>
        <v>34443</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89000</v>
      </c>
      <c r="D1113" s="1">
        <f>BILANCA!E135</f>
        <v>89000</v>
      </c>
      <c r="E1113" s="1">
        <v>0</v>
      </c>
      <c r="F1113" s="1">
        <v>0</v>
      </c>
      <c r="G1113" s="2">
        <f t="shared" si="22"/>
        <v>34710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75000</v>
      </c>
      <c r="D1118" s="1">
        <f>BILANCA!E140</f>
        <v>75000</v>
      </c>
      <c r="E1118" s="1">
        <v>0</v>
      </c>
      <c r="F1118" s="1">
        <v>0</v>
      </c>
      <c r="G1118" s="2">
        <f t="shared" si="22"/>
        <v>30375</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14000</v>
      </c>
      <c r="D1119" s="1">
        <f>BILANCA!E141</f>
        <v>14000</v>
      </c>
      <c r="E1119" s="1">
        <v>0</v>
      </c>
      <c r="F1119" s="1">
        <v>0</v>
      </c>
      <c r="G1119" s="2">
        <f t="shared" si="22"/>
        <v>5712.0000000000009</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243871</v>
      </c>
      <c r="D1124" s="1">
        <f>BILANCA!E146</f>
        <v>93217.150000000009</v>
      </c>
      <c r="E1124" s="1">
        <v>0</v>
      </c>
      <c r="F1124" s="1">
        <v>0</v>
      </c>
      <c r="G1124" s="2">
        <f t="shared" si="22"/>
        <v>60673.047299999991</v>
      </c>
      <c r="H1124" s="2">
        <f t="shared" si="23"/>
        <v>0.15000000000873115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870760</v>
      </c>
      <c r="D1138" s="1">
        <f>BILANCA!E160</f>
        <v>170008.7</v>
      </c>
      <c r="E1138" s="1">
        <v>0</v>
      </c>
      <c r="F1138" s="1">
        <v>0</v>
      </c>
      <c r="G1138" s="2">
        <f t="shared" si="22"/>
        <v>187670.49699999997</v>
      </c>
      <c r="H1138" s="2">
        <f t="shared" si="23"/>
        <v>0.29999999998835847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626889</v>
      </c>
      <c r="D1141" s="1">
        <f>BILANCA!E163</f>
        <v>76791.55</v>
      </c>
      <c r="E1141" s="1">
        <v>0</v>
      </c>
      <c r="F1141" s="1">
        <v>0</v>
      </c>
      <c r="G1141" s="2">
        <f t="shared" si="22"/>
        <v>123314.59179999999</v>
      </c>
      <c r="H1141" s="2">
        <f t="shared" si="23"/>
        <v>0.44999999999708962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24064</v>
      </c>
      <c r="D1142" s="1">
        <f>BILANCA!E164</f>
        <v>14056.28</v>
      </c>
      <c r="E1142" s="1">
        <v>0</v>
      </c>
      <c r="F1142" s="1">
        <v>0</v>
      </c>
      <c r="G1142" s="2">
        <f t="shared" si="22"/>
        <v>8296.0730399999993</v>
      </c>
      <c r="H1142" s="2">
        <f t="shared" si="23"/>
        <v>0.28000000000065484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24064</v>
      </c>
      <c r="D1144" s="1">
        <f>BILANCA!E166</f>
        <v>14056.28</v>
      </c>
      <c r="E1144" s="1">
        <v>0</v>
      </c>
      <c r="F1144" s="1">
        <v>0</v>
      </c>
      <c r="G1144" s="2">
        <f t="shared" si="22"/>
        <v>8400.4261599999991</v>
      </c>
      <c r="H1144" s="2">
        <f t="shared" si="23"/>
        <v>0.28000000000065484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1731881</v>
      </c>
      <c r="D1148" s="1">
        <f>BILANCA!E170</f>
        <v>1831935.11</v>
      </c>
      <c r="E1148" s="1">
        <v>0</v>
      </c>
      <c r="F1148" s="1">
        <v>0</v>
      </c>
      <c r="G1148" s="2">
        <f t="shared" si="22"/>
        <v>890298.95130000007</v>
      </c>
      <c r="H1148" s="2">
        <f t="shared" si="23"/>
        <v>0.11000000010244548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18834</v>
      </c>
      <c r="D1149" s="1">
        <f>BILANCA!E171</f>
        <v>13602.35</v>
      </c>
      <c r="E1149" s="1">
        <v>0</v>
      </c>
      <c r="F1149" s="1">
        <v>0</v>
      </c>
      <c r="G1149" s="2">
        <f t="shared" si="22"/>
        <v>7642.4241999999995</v>
      </c>
      <c r="H1149" s="2">
        <f t="shared" si="23"/>
        <v>0.3500000000003638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1713047</v>
      </c>
      <c r="D1151" s="1">
        <f>BILANCA!E173</f>
        <v>1818332.76</v>
      </c>
      <c r="E1151" s="1">
        <v>0</v>
      </c>
      <c r="F1151" s="1">
        <v>0</v>
      </c>
      <c r="G1151" s="2">
        <f t="shared" si="22"/>
        <v>898751.70336000016</v>
      </c>
      <c r="H1151" s="2">
        <f t="shared" si="23"/>
        <v>0.23999999999068677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58492017</v>
      </c>
      <c r="D1152" s="1">
        <f>BILANCA!E175</f>
        <v>62695227.700000003</v>
      </c>
      <c r="E1152" s="1">
        <v>0</v>
      </c>
      <c r="F1152" s="1">
        <v>0</v>
      </c>
      <c r="G1152" s="2">
        <f t="shared" si="22"/>
        <v>31076137.835600004</v>
      </c>
      <c r="H1152" s="2">
        <f t="shared" si="23"/>
        <v>0.29999999701976776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2797642</v>
      </c>
      <c r="D1153" s="1">
        <f>BILANCA!E176</f>
        <v>2624071.13</v>
      </c>
      <c r="E1153" s="1">
        <v>0</v>
      </c>
      <c r="F1153" s="1">
        <v>0</v>
      </c>
      <c r="G1153" s="2">
        <f t="shared" si="22"/>
        <v>1367783.3242000001</v>
      </c>
      <c r="H1153" s="2">
        <f t="shared" si="23"/>
        <v>0.12999999988824129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2797435</v>
      </c>
      <c r="D1154" s="1">
        <f>BILANCA!E177</f>
        <v>2574071.13</v>
      </c>
      <c r="E1154" s="1">
        <v>0</v>
      </c>
      <c r="F1154" s="1">
        <v>0</v>
      </c>
      <c r="G1154" s="2">
        <f t="shared" si="22"/>
        <v>1358693.7114599999</v>
      </c>
      <c r="H1154" s="2">
        <f t="shared" si="23"/>
        <v>0.12999999988824129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1809946</v>
      </c>
      <c r="D1155" s="1">
        <f>BILANCA!E178</f>
        <v>1833972.37</v>
      </c>
      <c r="E1155" s="1">
        <v>0</v>
      </c>
      <c r="F1155" s="1">
        <v>0</v>
      </c>
      <c r="G1155" s="2">
        <f t="shared" si="22"/>
        <v>942197.20727999997</v>
      </c>
      <c r="H1155" s="2">
        <f t="shared" si="23"/>
        <v>0.37000000011175871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548246</v>
      </c>
      <c r="D1156" s="1">
        <f>BILANCA!E179</f>
        <v>385878.06</v>
      </c>
      <c r="E1156" s="1">
        <v>0</v>
      </c>
      <c r="F1156" s="1">
        <v>0</v>
      </c>
      <c r="G1156" s="2">
        <f t="shared" si="22"/>
        <v>228360.36675999998</v>
      </c>
      <c r="H1156" s="2">
        <f t="shared" si="23"/>
        <v>5.9999999997671694E-2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1566</v>
      </c>
      <c r="D1157" s="1">
        <f>BILANCA!E180</f>
        <v>3015.96</v>
      </c>
      <c r="E1157" s="1">
        <v>0</v>
      </c>
      <c r="F1157" s="1">
        <v>0</v>
      </c>
      <c r="G1157" s="2">
        <f t="shared" si="22"/>
        <v>1322.0380799999998</v>
      </c>
      <c r="H1157" s="2">
        <f t="shared" si="23"/>
        <v>3.999999999996362E-2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1566</v>
      </c>
      <c r="D1160" s="1">
        <f>BILANCA!E183</f>
        <v>3015.96</v>
      </c>
      <c r="E1160" s="1">
        <v>0</v>
      </c>
      <c r="F1160" s="1">
        <v>0</v>
      </c>
      <c r="G1160" s="2">
        <f t="shared" si="22"/>
        <v>1344.8318400000001</v>
      </c>
      <c r="H1160" s="2">
        <f t="shared" si="23"/>
        <v>3.999999999996362E-2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10250</v>
      </c>
      <c r="D1163" s="1">
        <f>BILANCA!E186</f>
        <v>0</v>
      </c>
      <c r="E1163" s="1">
        <v>0</v>
      </c>
      <c r="F1163" s="1">
        <v>0</v>
      </c>
      <c r="G1163" s="2">
        <f t="shared" si="22"/>
        <v>1845</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427427</v>
      </c>
      <c r="D1165" s="1">
        <f>BILANCA!E188</f>
        <v>351204.74</v>
      </c>
      <c r="E1165" s="1">
        <v>0</v>
      </c>
      <c r="F1165" s="1">
        <v>0</v>
      </c>
      <c r="G1165" s="2">
        <f t="shared" si="22"/>
        <v>205630.23936000001</v>
      </c>
      <c r="H1165" s="2">
        <f t="shared" si="23"/>
        <v>0.26000000000931323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207</v>
      </c>
      <c r="D1166" s="1">
        <f>BILANCA!E189</f>
        <v>0</v>
      </c>
      <c r="E1166" s="1">
        <v>0</v>
      </c>
      <c r="F1166" s="1">
        <v>0</v>
      </c>
      <c r="G1166" s="2">
        <f t="shared" si="22"/>
        <v>37.881</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50000</v>
      </c>
      <c r="E1211" s="1">
        <v>0</v>
      </c>
      <c r="F1211" s="1">
        <v>0</v>
      </c>
      <c r="G1211" s="2">
        <f t="shared" si="22"/>
        <v>22800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50000</v>
      </c>
      <c r="E1212" s="1">
        <v>0</v>
      </c>
      <c r="F1212" s="1">
        <v>0</v>
      </c>
      <c r="G1212" s="2">
        <f t="shared" si="22"/>
        <v>22900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55694375</v>
      </c>
      <c r="D1214" s="1">
        <f>BILANCA!E237</f>
        <v>60071156.57</v>
      </c>
      <c r="E1214" s="1">
        <v>0</v>
      </c>
      <c r="F1214" s="1">
        <v>0</v>
      </c>
      <c r="G1214" s="2">
        <f t="shared" si="22"/>
        <v>40618274.960340001</v>
      </c>
      <c r="H1214" s="2">
        <f t="shared" si="23"/>
        <v>0.42999999970197678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55412137</v>
      </c>
      <c r="D1215" s="1">
        <f>BILANCA!E238</f>
        <v>59619969.030000001</v>
      </c>
      <c r="E1215" s="1">
        <v>0</v>
      </c>
      <c r="F1215" s="1">
        <v>0</v>
      </c>
      <c r="G1215" s="2">
        <f t="shared" si="22"/>
        <v>40519281.41392</v>
      </c>
      <c r="H1215" s="2">
        <f t="shared" si="23"/>
        <v>3.0000001192092896E-2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55412137</v>
      </c>
      <c r="D1216" s="1">
        <f>BILANCA!E239</f>
        <v>59619969.030000001</v>
      </c>
      <c r="E1216" s="1">
        <v>0</v>
      </c>
      <c r="F1216" s="1">
        <v>0</v>
      </c>
      <c r="G1216" s="2">
        <f t="shared" si="22"/>
        <v>40693933.488980003</v>
      </c>
      <c r="H1216" s="2">
        <f t="shared" si="23"/>
        <v>3.0000001192092896E-2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55412137</v>
      </c>
      <c r="D1218" s="1">
        <f>BILANCA!E241</f>
        <v>59619969.030000001</v>
      </c>
      <c r="E1218" s="1">
        <v>0</v>
      </c>
      <c r="F1218" s="1">
        <v>0</v>
      </c>
      <c r="G1218" s="2">
        <f t="shared" si="22"/>
        <v>41043237.6391</v>
      </c>
      <c r="H1218" s="2">
        <f t="shared" si="23"/>
        <v>3.0000001192092896E-2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68762</v>
      </c>
      <c r="D1222" s="1">
        <f>BILANCA!E245</f>
        <v>351799.92</v>
      </c>
      <c r="E1222" s="1">
        <v>0</v>
      </c>
      <c r="F1222" s="1">
        <v>0</v>
      </c>
      <c r="G1222" s="2">
        <f t="shared" si="22"/>
        <v>184594.47975999999</v>
      </c>
      <c r="H1222" s="2">
        <f t="shared" si="23"/>
        <v>8.0000000016298145E-2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68762</v>
      </c>
      <c r="D1223" s="1">
        <f>BILANCA!E246</f>
        <v>351799.92</v>
      </c>
      <c r="E1223" s="1">
        <v>0</v>
      </c>
      <c r="F1223" s="1">
        <v>0</v>
      </c>
      <c r="G1223" s="2">
        <f t="shared" si="22"/>
        <v>185366.84159999999</v>
      </c>
      <c r="H1223" s="2">
        <f t="shared" si="23"/>
        <v>8.0000000016298145E-2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68762</v>
      </c>
      <c r="D1224" s="1">
        <f>BILANCA!E247</f>
        <v>351799.92</v>
      </c>
      <c r="E1224" s="1">
        <v>0</v>
      </c>
      <c r="F1224" s="1">
        <v>0</v>
      </c>
      <c r="G1224" s="2">
        <f t="shared" si="22"/>
        <v>186139.20343999998</v>
      </c>
      <c r="H1224" s="2">
        <f t="shared" si="23"/>
        <v>8.0000000016298145E-2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189833</v>
      </c>
      <c r="D1232" s="1">
        <f>BILANCA!E255</f>
        <v>85331.34</v>
      </c>
      <c r="E1232" s="1">
        <v>0</v>
      </c>
      <c r="F1232" s="1">
        <v>0</v>
      </c>
      <c r="G1232" s="2">
        <f t="shared" si="22"/>
        <v>89763.424319999991</v>
      </c>
      <c r="H1232" s="2">
        <f t="shared" si="23"/>
        <v>0.33999999999650754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23643</v>
      </c>
      <c r="D1233" s="1">
        <f>BILANCA!E256</f>
        <v>14056.28</v>
      </c>
      <c r="E1233" s="1">
        <v>0</v>
      </c>
      <c r="F1233" s="1">
        <v>0</v>
      </c>
      <c r="G1233" s="2">
        <f t="shared" si="22"/>
        <v>12938.89</v>
      </c>
      <c r="H1233" s="2">
        <f t="shared" si="23"/>
        <v>0.28000000000065484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684336</v>
      </c>
      <c r="D1236" s="1">
        <f>BILANCA!E259</f>
        <v>437982.93</v>
      </c>
      <c r="E1236" s="1">
        <v>0</v>
      </c>
      <c r="F1236" s="1">
        <v>0</v>
      </c>
      <c r="G1236" s="2">
        <f t="shared" si="22"/>
        <v>394756.37057999999</v>
      </c>
      <c r="H1236" s="2">
        <f t="shared" si="23"/>
        <v>7.0000000006984919E-2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684336</v>
      </c>
      <c r="D1237" s="1">
        <f>BILANCA!E260</f>
        <v>437982.93</v>
      </c>
      <c r="E1237" s="1">
        <v>0</v>
      </c>
      <c r="F1237" s="1">
        <v>0</v>
      </c>
      <c r="G1237" s="2">
        <f t="shared" si="22"/>
        <v>396316.67243999999</v>
      </c>
      <c r="H1237" s="2">
        <f t="shared" si="23"/>
        <v>7.0000000006984919E-2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720459</v>
      </c>
      <c r="D1240" s="1">
        <f>BILANCA!E264</f>
        <v>113648.15</v>
      </c>
      <c r="E1240" s="1">
        <v>0</v>
      </c>
      <c r="F1240" s="1">
        <v>0</v>
      </c>
      <c r="G1240" s="2">
        <f t="shared" si="22"/>
        <v>243573.11210000003</v>
      </c>
      <c r="H1240" s="2">
        <f t="shared" si="23"/>
        <v>0.14999999999417923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150301</v>
      </c>
      <c r="D1241" s="1">
        <f>BILANCA!E265</f>
        <v>56360.55</v>
      </c>
      <c r="E1241" s="1">
        <v>0</v>
      </c>
      <c r="F1241" s="1">
        <v>0</v>
      </c>
      <c r="G1241" s="2">
        <f t="shared" si="22"/>
        <v>67859.70180000001</v>
      </c>
      <c r="H1241" s="2">
        <f t="shared" si="23"/>
        <v>0.44999999999708962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24064</v>
      </c>
      <c r="D1243" s="1">
        <f>BILANCA!E267</f>
        <v>14056.28</v>
      </c>
      <c r="E1243" s="1">
        <v>0</v>
      </c>
      <c r="F1243" s="1">
        <v>0</v>
      </c>
      <c r="G1243" s="2">
        <f t="shared" si="24"/>
        <v>13565.905600000002</v>
      </c>
      <c r="H1243" s="2">
        <f t="shared" si="23"/>
        <v>0.28000000000065484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26050</v>
      </c>
      <c r="D1263" s="1">
        <f>BILANCA!E287</f>
        <v>7363.16</v>
      </c>
      <c r="E1263" s="1">
        <v>0</v>
      </c>
      <c r="F1263" s="1">
        <v>0</v>
      </c>
      <c r="G1263" s="2">
        <f t="shared" si="24"/>
        <v>11417.369600000002</v>
      </c>
      <c r="H1263" s="2">
        <f t="shared" si="23"/>
        <v>0.15999999999985448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2771385</v>
      </c>
      <c r="D1264" s="1">
        <f>BILANCA!E288</f>
        <v>2566707.9700000002</v>
      </c>
      <c r="E1264" s="1">
        <v>0</v>
      </c>
      <c r="F1264" s="1">
        <v>0</v>
      </c>
      <c r="G1264" s="2">
        <f t="shared" si="24"/>
        <v>2221249.0641400004</v>
      </c>
      <c r="H1264" s="2">
        <f t="shared" si="23"/>
        <v>2.9999999795109034E-2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87</v>
      </c>
      <c r="D1265" s="1">
        <f>BILANCA!E289</f>
        <v>0</v>
      </c>
      <c r="E1265" s="1">
        <v>0</v>
      </c>
      <c r="F1265" s="1">
        <v>0</v>
      </c>
      <c r="G1265" s="2">
        <f t="shared" si="24"/>
        <v>24.533999999999999</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120</v>
      </c>
      <c r="D1266" s="1">
        <f>BILANCA!E290</f>
        <v>0</v>
      </c>
      <c r="E1266" s="1">
        <v>0</v>
      </c>
      <c r="F1266" s="1">
        <v>0</v>
      </c>
      <c r="G1266" s="2">
        <f t="shared" si="24"/>
        <v>33.959999999999994</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24768117</v>
      </c>
      <c r="D1299" s="6">
        <f>'RAS-funkcijski'!E5</f>
        <v>25448190.010000002</v>
      </c>
      <c r="E1299" s="6">
        <v>0</v>
      </c>
      <c r="F1299" s="6">
        <v>0</v>
      </c>
      <c r="G1299" s="7">
        <f t="shared" si="24"/>
        <v>75664.49702000001</v>
      </c>
      <c r="H1299" s="7">
        <f t="shared" si="23"/>
        <v>1.0000001639127731E-2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24768117</v>
      </c>
      <c r="D1307" s="1">
        <f>'RAS-funkcijski'!E13</f>
        <v>25448190.010000002</v>
      </c>
      <c r="E1307" s="1">
        <v>0</v>
      </c>
      <c r="F1307" s="1">
        <v>0</v>
      </c>
      <c r="G1307" s="2">
        <f t="shared" si="24"/>
        <v>680980.47317999997</v>
      </c>
      <c r="H1307" s="2">
        <f t="shared" si="23"/>
        <v>1.0000001639127731E-2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24768117</v>
      </c>
      <c r="D1310" s="1">
        <f>'RAS-funkcijski'!E16</f>
        <v>25448190.010000002</v>
      </c>
      <c r="E1310" s="1">
        <v>0</v>
      </c>
      <c r="F1310" s="1">
        <v>0</v>
      </c>
      <c r="G1310" s="2">
        <f t="shared" si="24"/>
        <v>907973.96424</v>
      </c>
      <c r="H1310" s="2">
        <f t="shared" si="23"/>
        <v>1.0000001639127731E-2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24768117</v>
      </c>
      <c r="D1435" s="13">
        <f>'RAS-funkcijski'!E141</f>
        <v>25448190.010000002</v>
      </c>
      <c r="E1435" s="13">
        <v>0</v>
      </c>
      <c r="F1435" s="13">
        <v>0</v>
      </c>
      <c r="G1435" s="14">
        <f t="shared" si="24"/>
        <v>10366036.091740001</v>
      </c>
      <c r="H1435" s="14">
        <f t="shared" si="27"/>
        <v>1.0000001639127731E-2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52940.219999999994</v>
      </c>
      <c r="E1436" s="6">
        <v>0</v>
      </c>
      <c r="F1436" s="6">
        <v>0</v>
      </c>
      <c r="G1436" s="7">
        <f t="shared" si="24"/>
        <v>105.88043999999999</v>
      </c>
      <c r="H1436" s="7">
        <f t="shared" si="27"/>
        <v>0.2199999999938882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52940.219999999994</v>
      </c>
      <c r="E1453" s="1">
        <v>0</v>
      </c>
      <c r="F1453" s="1">
        <v>0</v>
      </c>
      <c r="G1453" s="2">
        <f t="shared" si="24"/>
        <v>1905.8479199999997</v>
      </c>
      <c r="H1453" s="2">
        <f t="shared" si="27"/>
        <v>0.2199999999938882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52940.219999999994</v>
      </c>
      <c r="E1454" s="1">
        <v>0</v>
      </c>
      <c r="F1454" s="1">
        <v>0</v>
      </c>
      <c r="G1454" s="2">
        <f t="shared" si="24"/>
        <v>2011.7283599999996</v>
      </c>
      <c r="H1454" s="2">
        <f t="shared" si="27"/>
        <v>0.2199999999938882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49845.02</v>
      </c>
      <c r="E1456" s="1">
        <v>0</v>
      </c>
      <c r="F1456" s="1">
        <v>0</v>
      </c>
      <c r="G1456" s="2">
        <f t="shared" si="24"/>
        <v>2093.4908399999999</v>
      </c>
      <c r="H1456" s="2">
        <f t="shared" si="27"/>
        <v>1.9999999996798579E-2</v>
      </c>
      <c r="I1456" s="10">
        <f t="shared" si="30"/>
        <v>41.869816793297851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3095.2</v>
      </c>
      <c r="E1460" s="1">
        <v>0</v>
      </c>
      <c r="F1460" s="1">
        <v>0</v>
      </c>
      <c r="G1460" s="2">
        <f t="shared" si="24"/>
        <v>154.76</v>
      </c>
      <c r="H1460" s="2">
        <f t="shared" si="27"/>
        <v>0.1999999999998181</v>
      </c>
      <c r="I1460" s="10">
        <f t="shared" si="30"/>
        <v>30.951999999971846</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2797641.54</v>
      </c>
      <c r="D1480" s="6"/>
      <c r="E1480" s="6">
        <v>0</v>
      </c>
      <c r="F1480" s="6">
        <v>0</v>
      </c>
      <c r="G1480" s="7">
        <f t="shared" ref="G1480:G1580" si="34">B1480/1000*C1480</f>
        <v>2797.6415400000001</v>
      </c>
      <c r="H1480" s="7">
        <f t="shared" ref="H1480:H1580" si="35">ABS(C1480-ROUND(C1480,0))</f>
        <v>0.4599999999627471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27752423.34</v>
      </c>
      <c r="D1481" s="1">
        <v>0</v>
      </c>
      <c r="E1481" s="1">
        <v>0</v>
      </c>
      <c r="F1481" s="1">
        <v>0</v>
      </c>
      <c r="G1481" s="2">
        <f t="shared" si="34"/>
        <v>55504.846680000002</v>
      </c>
      <c r="H1481" s="2">
        <f t="shared" si="35"/>
        <v>0.33999999985098839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179498.95</v>
      </c>
      <c r="D1482" s="1">
        <v>0</v>
      </c>
      <c r="E1482" s="1">
        <v>0</v>
      </c>
      <c r="F1482" s="1">
        <v>0</v>
      </c>
      <c r="G1482" s="2">
        <f t="shared" si="34"/>
        <v>538.49684999999999</v>
      </c>
      <c r="H1482" s="2">
        <f t="shared" si="35"/>
        <v>4.9999999988358468E-2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27388646.219999999</v>
      </c>
      <c r="D1483" s="1">
        <v>0</v>
      </c>
      <c r="E1483" s="1">
        <v>0</v>
      </c>
      <c r="F1483" s="1">
        <v>0</v>
      </c>
      <c r="G1483" s="2">
        <f t="shared" si="34"/>
        <v>109554.58487999999</v>
      </c>
      <c r="H1483" s="2">
        <f t="shared" si="35"/>
        <v>0.2199999988079071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21532142.960000001</v>
      </c>
      <c r="D1484" s="1">
        <v>0</v>
      </c>
      <c r="E1484" s="1">
        <v>0</v>
      </c>
      <c r="F1484" s="1">
        <v>0</v>
      </c>
      <c r="G1484" s="2">
        <f t="shared" si="34"/>
        <v>107660.7148</v>
      </c>
      <c r="H1484" s="2">
        <f t="shared" si="35"/>
        <v>3.9999999105930328E-2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4253658.33</v>
      </c>
      <c r="D1485" s="1">
        <v>0</v>
      </c>
      <c r="E1485" s="1">
        <v>0</v>
      </c>
      <c r="F1485" s="1">
        <v>0</v>
      </c>
      <c r="G1485" s="2">
        <f t="shared" si="34"/>
        <v>25521.949980000001</v>
      </c>
      <c r="H1485" s="2">
        <f t="shared" si="35"/>
        <v>0.33000000007450581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107925.65</v>
      </c>
      <c r="D1486" s="1">
        <v>0</v>
      </c>
      <c r="E1486" s="1">
        <v>0</v>
      </c>
      <c r="F1486" s="1">
        <v>0</v>
      </c>
      <c r="G1486" s="2">
        <f t="shared" si="34"/>
        <v>755.47955000000002</v>
      </c>
      <c r="H1486" s="2">
        <f t="shared" si="35"/>
        <v>0.35000000000582077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1494919.28</v>
      </c>
      <c r="D1491" s="1">
        <v>0</v>
      </c>
      <c r="E1491" s="1">
        <v>0</v>
      </c>
      <c r="F1491" s="1">
        <v>0</v>
      </c>
      <c r="G1491" s="2">
        <f t="shared" si="34"/>
        <v>17939.031360000001</v>
      </c>
      <c r="H1491" s="2">
        <f t="shared" si="35"/>
        <v>0.28000000002793968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184278.17</v>
      </c>
      <c r="D1492" s="1">
        <v>0</v>
      </c>
      <c r="E1492" s="1">
        <v>0</v>
      </c>
      <c r="F1492" s="1">
        <v>0</v>
      </c>
      <c r="G1492" s="2">
        <f t="shared" si="34"/>
        <v>2395.6162100000001</v>
      </c>
      <c r="H1492" s="2">
        <f t="shared" si="35"/>
        <v>0.17000000001280569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27975993.75</v>
      </c>
      <c r="D1499" s="1">
        <v>0</v>
      </c>
      <c r="E1499" s="1">
        <v>0</v>
      </c>
      <c r="F1499" s="1">
        <v>0</v>
      </c>
      <c r="G1499" s="2">
        <f t="shared" si="34"/>
        <v>559519.875</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231368.4</v>
      </c>
      <c r="D1500" s="1">
        <v>0</v>
      </c>
      <c r="E1500" s="1">
        <v>0</v>
      </c>
      <c r="F1500" s="1">
        <v>0</v>
      </c>
      <c r="G1500" s="2">
        <f t="shared" si="34"/>
        <v>4858.7363999999998</v>
      </c>
      <c r="H1500" s="2">
        <f t="shared" si="35"/>
        <v>0.39999999999417923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27560140.080000002</v>
      </c>
      <c r="D1501" s="1">
        <v>0</v>
      </c>
      <c r="E1501" s="1">
        <v>0</v>
      </c>
      <c r="F1501" s="1">
        <v>0</v>
      </c>
      <c r="G1501" s="2">
        <f t="shared" si="34"/>
        <v>606323.08175999997</v>
      </c>
      <c r="H1501" s="2">
        <f t="shared" si="35"/>
        <v>8.0000001937150955E-2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21508116.73</v>
      </c>
      <c r="D1502" s="1">
        <v>0</v>
      </c>
      <c r="E1502" s="1">
        <v>0</v>
      </c>
      <c r="F1502" s="1">
        <v>0</v>
      </c>
      <c r="G1502" s="2">
        <f t="shared" si="34"/>
        <v>494686.68479000003</v>
      </c>
      <c r="H1502" s="2">
        <f t="shared" si="35"/>
        <v>0.26999999955296516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4416025.75</v>
      </c>
      <c r="D1503" s="1">
        <v>0</v>
      </c>
      <c r="E1503" s="1">
        <v>0</v>
      </c>
      <c r="F1503" s="1">
        <v>0</v>
      </c>
      <c r="G1503" s="2">
        <f t="shared" si="34"/>
        <v>105984.618</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106475.32</v>
      </c>
      <c r="D1504" s="1">
        <v>0</v>
      </c>
      <c r="E1504" s="1">
        <v>0</v>
      </c>
      <c r="F1504" s="1">
        <v>0</v>
      </c>
      <c r="G1504" s="2">
        <f t="shared" si="34"/>
        <v>2661.8830000000003</v>
      </c>
      <c r="H1504" s="2">
        <f t="shared" si="35"/>
        <v>0.32000000000698492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1529522.28</v>
      </c>
      <c r="D1509" s="1">
        <v>0</v>
      </c>
      <c r="E1509" s="1">
        <v>0</v>
      </c>
      <c r="F1509" s="1">
        <v>0</v>
      </c>
      <c r="G1509" s="2">
        <f t="shared" si="34"/>
        <v>45885.668400000002</v>
      </c>
      <c r="H1509" s="2">
        <f t="shared" si="35"/>
        <v>0.28000000002793968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184485.27</v>
      </c>
      <c r="D1510" s="1">
        <v>0</v>
      </c>
      <c r="E1510" s="1">
        <v>0</v>
      </c>
      <c r="F1510" s="1">
        <v>0</v>
      </c>
      <c r="G1510" s="2">
        <f t="shared" si="34"/>
        <v>5719.0433699999994</v>
      </c>
      <c r="H1510" s="2">
        <f t="shared" si="35"/>
        <v>0.26999999998952262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2574071.129999999</v>
      </c>
      <c r="D1517" s="1">
        <v>0</v>
      </c>
      <c r="E1517" s="1">
        <v>0</v>
      </c>
      <c r="F1517" s="1">
        <v>0</v>
      </c>
      <c r="G1517" s="2">
        <f t="shared" si="34"/>
        <v>97814.702939999959</v>
      </c>
      <c r="H1517" s="2">
        <f t="shared" si="35"/>
        <v>0.12999999895691872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7363.16</v>
      </c>
      <c r="D1518" s="1">
        <v>0</v>
      </c>
      <c r="E1518" s="1">
        <v>0</v>
      </c>
      <c r="F1518" s="1">
        <v>0</v>
      </c>
      <c r="G1518" s="2">
        <f t="shared" si="34"/>
        <v>287.16323999999997</v>
      </c>
      <c r="H1518" s="2">
        <f t="shared" si="35"/>
        <v>0.15999999999985448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7363.16</v>
      </c>
      <c r="D1524" s="1">
        <v>0</v>
      </c>
      <c r="E1524" s="1">
        <v>0</v>
      </c>
      <c r="F1524" s="1">
        <v>0</v>
      </c>
      <c r="G1524" s="2">
        <f t="shared" si="34"/>
        <v>331.34219999999999</v>
      </c>
      <c r="H1524" s="2">
        <f t="shared" si="35"/>
        <v>0.15999999999985448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7363.16</v>
      </c>
      <c r="D1530" s="1">
        <v>0</v>
      </c>
      <c r="E1530" s="1">
        <v>0</v>
      </c>
      <c r="F1530" s="1">
        <v>0</v>
      </c>
      <c r="G1530" s="2">
        <f t="shared" si="34"/>
        <v>375.52115999999995</v>
      </c>
      <c r="H1530" s="2">
        <f t="shared" si="35"/>
        <v>0.15999999999985448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7363.16</v>
      </c>
      <c r="D1531" s="1">
        <v>0</v>
      </c>
      <c r="E1531" s="1">
        <v>0</v>
      </c>
      <c r="F1531" s="1">
        <v>0</v>
      </c>
      <c r="G1531" s="2">
        <f t="shared" si="34"/>
        <v>382.88432</v>
      </c>
      <c r="H1531" s="2">
        <f t="shared" si="35"/>
        <v>0.15999999999985448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2566707.9700000002</v>
      </c>
      <c r="D1576" s="1">
        <v>0</v>
      </c>
      <c r="E1576" s="1">
        <v>0</v>
      </c>
      <c r="F1576" s="1">
        <v>0</v>
      </c>
      <c r="G1576" s="2">
        <f t="shared" si="34"/>
        <v>248970.67309000003</v>
      </c>
      <c r="H1576" s="2">
        <f t="shared" si="35"/>
        <v>2.9999999795109034E-2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332298.33</v>
      </c>
      <c r="D1577" s="1">
        <v>0</v>
      </c>
      <c r="E1577" s="1">
        <v>0</v>
      </c>
      <c r="F1577" s="1">
        <v>0</v>
      </c>
      <c r="G1577" s="2">
        <f t="shared" si="34"/>
        <v>32565.236340000003</v>
      </c>
      <c r="H1577" s="2">
        <f t="shared" si="35"/>
        <v>0.33000000001629815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2234409.64</v>
      </c>
      <c r="D1578" s="1">
        <v>0</v>
      </c>
      <c r="E1578" s="1">
        <v>0</v>
      </c>
      <c r="F1578" s="1">
        <v>0</v>
      </c>
      <c r="G1578" s="2">
        <f t="shared" si="34"/>
        <v>221206.55436000001</v>
      </c>
      <c r="H1578" s="2">
        <f t="shared" si="35"/>
        <v>0.35999999986961484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21869</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24929064</v>
      </c>
      <c r="I16" s="172">
        <f>'PR-RAS'!E6</f>
        <v>25727724.699999999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24693000</v>
      </c>
      <c r="I17" s="172">
        <f>'PR-RAS'!E151</f>
        <v>25297136.439999998</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68762</v>
      </c>
      <c r="I18" s="172">
        <f>'PR-RAS'!E645</f>
        <v>351799.92000000237</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55137705</v>
      </c>
      <c r="I20" s="175">
        <f>BILANCA!E7</f>
        <v>59358950.189999998</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3354312</v>
      </c>
      <c r="I21" s="177">
        <f>BILANCA!E68</f>
        <v>3336277.51</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2797642</v>
      </c>
      <c r="I22" s="177">
        <f>BILANCA!E176</f>
        <v>2624071.13</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55694375</v>
      </c>
      <c r="I23" s="179">
        <f>BILANCA!E237</f>
        <v>60071156.57</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24768117</v>
      </c>
      <c r="I24" s="175">
        <f>'RAS-funkcijski'!E5</f>
        <v>25448190.010000002</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24768117</v>
      </c>
      <c r="I28" s="181">
        <f>'RAS-funkcijski'!E141</f>
        <v>25448190.010000002</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52940.219999999994</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52940.219999999994</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2797641.54</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2574071.129999999</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7363.16</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2566707.9700000002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31" zoomScaleNormal="100" workbookViewId="0">
      <selection activeCell="D648" sqref="D64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24929064</v>
      </c>
      <c r="E6" s="53">
        <f>E7+E44+E50+E82+E106+E124+E133+E139</f>
        <v>25727724.699999999</v>
      </c>
      <c r="F6" s="54">
        <f t="shared" ref="F6:F131" si="0">IF(D6&lt;&gt;0,IF(E6/D6&gt;=100,"&gt;&gt;100",E6/D6*100),"-")</f>
        <v>103.20373320073308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36720</v>
      </c>
      <c r="E50" s="53">
        <f>E51+E54+E59+E62+E65+E68+E71+E74+E77</f>
        <v>26310</v>
      </c>
      <c r="F50" s="54">
        <f t="shared" si="0"/>
        <v>71.650326797385617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36720</v>
      </c>
      <c r="E77" s="53">
        <f t="shared" si="18"/>
        <v>26310</v>
      </c>
      <c r="F77" s="54">
        <f t="shared" si="0"/>
        <v>71.650326797385617</v>
      </c>
    </row>
    <row r="78" spans="1:6" ht="12.75" customHeight="1" x14ac:dyDescent="0.2">
      <c r="A78" s="55">
        <v>6391</v>
      </c>
      <c r="B78" s="87" t="s">
        <v>199</v>
      </c>
      <c r="C78" s="52" t="s">
        <v>200</v>
      </c>
      <c r="D78" s="244">
        <v>36720</v>
      </c>
      <c r="E78" s="244">
        <v>26310</v>
      </c>
      <c r="F78" s="54">
        <f t="shared" si="0"/>
        <v>71.650326797385617</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1373</v>
      </c>
      <c r="E82" s="53">
        <f t="shared" si="19"/>
        <v>23590.93</v>
      </c>
      <c r="F82" s="54">
        <f t="shared" si="0"/>
        <v>1718.2032046613256</v>
      </c>
    </row>
    <row r="83" spans="1:6" ht="12.75" customHeight="1" x14ac:dyDescent="0.2">
      <c r="A83" s="55">
        <v>641</v>
      </c>
      <c r="B83" s="87" t="s">
        <v>209</v>
      </c>
      <c r="C83" s="52" t="s">
        <v>210</v>
      </c>
      <c r="D83" s="53">
        <f t="shared" ref="D83:E83" si="20">SUM(D84:D90)</f>
        <v>1373</v>
      </c>
      <c r="E83" s="53">
        <f t="shared" si="20"/>
        <v>23590.93</v>
      </c>
      <c r="F83" s="54">
        <f t="shared" si="0"/>
        <v>1718.2032046613256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5</v>
      </c>
      <c r="E85" s="244">
        <v>7.29</v>
      </c>
      <c r="F85" s="54">
        <f t="shared" si="0"/>
        <v>145.79999999999998</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1368</v>
      </c>
      <c r="E87" s="244">
        <v>71.14</v>
      </c>
      <c r="F87" s="54">
        <f t="shared" si="0"/>
        <v>5.2002923976608191</v>
      </c>
    </row>
    <row r="88" spans="1:6" ht="12.75" customHeight="1" x14ac:dyDescent="0.2">
      <c r="A88" s="55">
        <v>6416</v>
      </c>
      <c r="B88" s="87" t="s">
        <v>219</v>
      </c>
      <c r="C88" s="52" t="s">
        <v>220</v>
      </c>
      <c r="D88" s="244"/>
      <c r="E88" s="244">
        <v>23512.5</v>
      </c>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3353579</v>
      </c>
      <c r="E124" s="53">
        <f t="shared" si="27"/>
        <v>3753079.37</v>
      </c>
      <c r="F124" s="54">
        <f t="shared" si="0"/>
        <v>111.91265719400081</v>
      </c>
    </row>
    <row r="125" spans="1:6" ht="12.75" customHeight="1" x14ac:dyDescent="0.2">
      <c r="A125" s="55">
        <v>661</v>
      </c>
      <c r="B125" s="88" t="s">
        <v>293</v>
      </c>
      <c r="C125" s="52" t="s">
        <v>294</v>
      </c>
      <c r="D125" s="53">
        <f t="shared" ref="D125:E125" si="28">SUM(D126:D127)</f>
        <v>3353579</v>
      </c>
      <c r="E125" s="53">
        <f t="shared" si="28"/>
        <v>3753079.37</v>
      </c>
      <c r="F125" s="54">
        <f t="shared" si="0"/>
        <v>111.91265719400081</v>
      </c>
    </row>
    <row r="126" spans="1:6" ht="12.75" customHeight="1" x14ac:dyDescent="0.2">
      <c r="A126" s="55">
        <v>6614</v>
      </c>
      <c r="B126" s="88" t="s">
        <v>295</v>
      </c>
      <c r="C126" s="52" t="s">
        <v>296</v>
      </c>
      <c r="D126" s="244">
        <v>389711</v>
      </c>
      <c r="E126" s="244">
        <v>286578.92</v>
      </c>
      <c r="F126" s="54">
        <f t="shared" si="0"/>
        <v>73.536266618083658</v>
      </c>
    </row>
    <row r="127" spans="1:6" ht="12.75" customHeight="1" x14ac:dyDescent="0.2">
      <c r="A127" s="55">
        <v>6615</v>
      </c>
      <c r="B127" s="88" t="s">
        <v>297</v>
      </c>
      <c r="C127" s="52" t="s">
        <v>298</v>
      </c>
      <c r="D127" s="244">
        <v>2963868</v>
      </c>
      <c r="E127" s="244">
        <v>3466500.45</v>
      </c>
      <c r="F127" s="54">
        <f t="shared" si="0"/>
        <v>116.9586651632259</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21537392</v>
      </c>
      <c r="E133" s="53">
        <f t="shared" si="30"/>
        <v>21924744.399999999</v>
      </c>
      <c r="F133" s="54">
        <f t="shared" ref="F133:F223" si="31">IF(D133&lt;&gt;0,IF(E133/D133&gt;=100,"&gt;&gt;100",E133/D133*100),"-")</f>
        <v>101.79851116606875</v>
      </c>
    </row>
    <row r="134" spans="1:6" ht="24" x14ac:dyDescent="0.2">
      <c r="A134" s="55">
        <v>671</v>
      </c>
      <c r="B134" s="234" t="s">
        <v>311</v>
      </c>
      <c r="C134" s="52" t="s">
        <v>312</v>
      </c>
      <c r="D134" s="53">
        <f t="shared" ref="D134:E134" si="32">SUM(D135:D137)</f>
        <v>21537392</v>
      </c>
      <c r="E134" s="53">
        <f t="shared" si="32"/>
        <v>21924744.399999999</v>
      </c>
      <c r="F134" s="54">
        <f t="shared" si="31"/>
        <v>101.79851116606875</v>
      </c>
    </row>
    <row r="135" spans="1:6" ht="12.75" customHeight="1" x14ac:dyDescent="0.2">
      <c r="A135" s="55">
        <v>6711</v>
      </c>
      <c r="B135" s="87" t="s">
        <v>313</v>
      </c>
      <c r="C135" s="52" t="s">
        <v>314</v>
      </c>
      <c r="D135" s="244">
        <v>21537392</v>
      </c>
      <c r="E135" s="244">
        <v>21924744.399999999</v>
      </c>
      <c r="F135" s="54">
        <f t="shared" si="31"/>
        <v>101.79851116606875</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24693000</v>
      </c>
      <c r="E151" s="53">
        <f t="shared" si="35"/>
        <v>25297136.439999998</v>
      </c>
      <c r="F151" s="54">
        <f t="shared" si="31"/>
        <v>102.4465898837727</v>
      </c>
    </row>
    <row r="152" spans="1:6" ht="12.75" customHeight="1" x14ac:dyDescent="0.2">
      <c r="A152" s="55">
        <v>31</v>
      </c>
      <c r="B152" s="87" t="s">
        <v>346</v>
      </c>
      <c r="C152" s="52" t="s">
        <v>347</v>
      </c>
      <c r="D152" s="53">
        <f t="shared" ref="D152:E152" si="36">D153+D158+D159</f>
        <v>21166636</v>
      </c>
      <c r="E152" s="53">
        <f t="shared" si="36"/>
        <v>21302753.299999997</v>
      </c>
      <c r="F152" s="54">
        <f t="shared" si="31"/>
        <v>100.64307478996662</v>
      </c>
    </row>
    <row r="153" spans="1:6" ht="12.75" customHeight="1" x14ac:dyDescent="0.2">
      <c r="A153" s="55">
        <v>311</v>
      </c>
      <c r="B153" s="87" t="s">
        <v>348</v>
      </c>
      <c r="C153" s="52" t="s">
        <v>349</v>
      </c>
      <c r="D153" s="53">
        <f t="shared" ref="D153:E153" si="37">SUM(D154:D157)</f>
        <v>17707020</v>
      </c>
      <c r="E153" s="53">
        <f t="shared" si="37"/>
        <v>17695750.079999998</v>
      </c>
      <c r="F153" s="54">
        <f t="shared" si="31"/>
        <v>99.936353378490551</v>
      </c>
    </row>
    <row r="154" spans="1:6" ht="12.75" customHeight="1" x14ac:dyDescent="0.2">
      <c r="A154" s="55">
        <v>3111</v>
      </c>
      <c r="B154" s="87" t="s">
        <v>350</v>
      </c>
      <c r="C154" s="52" t="s">
        <v>351</v>
      </c>
      <c r="D154" s="244">
        <v>17707020</v>
      </c>
      <c r="E154" s="244">
        <v>17695750.079999998</v>
      </c>
      <c r="F154" s="54">
        <f t="shared" si="31"/>
        <v>99.936353378490551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585074</v>
      </c>
      <c r="E158" s="244">
        <v>707615.64</v>
      </c>
      <c r="F158" s="54">
        <f t="shared" si="31"/>
        <v>120.9446394815015</v>
      </c>
    </row>
    <row r="159" spans="1:6" ht="12.75" customHeight="1" x14ac:dyDescent="0.2">
      <c r="A159" s="55">
        <v>313</v>
      </c>
      <c r="B159" s="87" t="s">
        <v>360</v>
      </c>
      <c r="C159" s="52" t="s">
        <v>361</v>
      </c>
      <c r="D159" s="53">
        <f t="shared" ref="D159:E159" si="38">SUM(D160:D162)</f>
        <v>2874542</v>
      </c>
      <c r="E159" s="53">
        <f t="shared" si="38"/>
        <v>2899387.5799999996</v>
      </c>
      <c r="F159" s="54">
        <f t="shared" si="31"/>
        <v>100.86433177876684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2871115</v>
      </c>
      <c r="E161" s="244">
        <v>2896481.03</v>
      </c>
      <c r="F161" s="54">
        <f t="shared" si="31"/>
        <v>100.88349056028754</v>
      </c>
    </row>
    <row r="162" spans="1:6" ht="12.75" customHeight="1" x14ac:dyDescent="0.2">
      <c r="A162" s="55">
        <v>3133</v>
      </c>
      <c r="B162" s="87" t="s">
        <v>365</v>
      </c>
      <c r="C162" s="52" t="s">
        <v>366</v>
      </c>
      <c r="D162" s="244">
        <v>3427</v>
      </c>
      <c r="E162" s="244">
        <v>2906.55</v>
      </c>
      <c r="F162" s="54">
        <f t="shared" si="31"/>
        <v>84.813247738546835</v>
      </c>
    </row>
    <row r="163" spans="1:6" ht="12.75" customHeight="1" x14ac:dyDescent="0.2">
      <c r="A163" s="55">
        <v>32</v>
      </c>
      <c r="B163" s="87" t="s">
        <v>367</v>
      </c>
      <c r="C163" s="52" t="s">
        <v>368</v>
      </c>
      <c r="D163" s="53">
        <f t="shared" ref="D163:E163" si="39">D164+D169+D177+D187+D188</f>
        <v>3424946</v>
      </c>
      <c r="E163" s="53">
        <f t="shared" si="39"/>
        <v>3867933.0300000003</v>
      </c>
      <c r="F163" s="54">
        <f t="shared" si="31"/>
        <v>112.93413180820954</v>
      </c>
    </row>
    <row r="164" spans="1:6" ht="12.75" customHeight="1" x14ac:dyDescent="0.2">
      <c r="A164" s="55">
        <v>321</v>
      </c>
      <c r="B164" s="87" t="s">
        <v>369</v>
      </c>
      <c r="C164" s="52" t="s">
        <v>370</v>
      </c>
      <c r="D164" s="53">
        <f t="shared" ref="D164:E164" si="40">SUM(D165:D168)</f>
        <v>406765</v>
      </c>
      <c r="E164" s="53">
        <f t="shared" si="40"/>
        <v>470833.94000000006</v>
      </c>
      <c r="F164" s="54">
        <f t="shared" si="31"/>
        <v>115.75084877017443</v>
      </c>
    </row>
    <row r="165" spans="1:6" ht="12.75" customHeight="1" x14ac:dyDescent="0.2">
      <c r="A165" s="55">
        <v>3211</v>
      </c>
      <c r="B165" s="87" t="s">
        <v>371</v>
      </c>
      <c r="C165" s="52" t="s">
        <v>372</v>
      </c>
      <c r="D165" s="244">
        <v>4354</v>
      </c>
      <c r="E165" s="244">
        <v>12546.09</v>
      </c>
      <c r="F165" s="54">
        <f t="shared" si="31"/>
        <v>288.15089572806613</v>
      </c>
    </row>
    <row r="166" spans="1:6" ht="12.75" customHeight="1" x14ac:dyDescent="0.2">
      <c r="A166" s="55">
        <v>3212</v>
      </c>
      <c r="B166" s="87" t="s">
        <v>373</v>
      </c>
      <c r="C166" s="52" t="s">
        <v>374</v>
      </c>
      <c r="D166" s="244">
        <v>392602</v>
      </c>
      <c r="E166" s="244">
        <v>443740.9</v>
      </c>
      <c r="F166" s="54">
        <f t="shared" si="31"/>
        <v>113.02563410272998</v>
      </c>
    </row>
    <row r="167" spans="1:6" ht="12.75" customHeight="1" x14ac:dyDescent="0.2">
      <c r="A167" s="55">
        <v>3213</v>
      </c>
      <c r="B167" s="87" t="s">
        <v>375</v>
      </c>
      <c r="C167" s="52" t="s">
        <v>376</v>
      </c>
      <c r="D167" s="244">
        <v>7495</v>
      </c>
      <c r="E167" s="244">
        <v>11556.95</v>
      </c>
      <c r="F167" s="54">
        <f t="shared" si="31"/>
        <v>154.19546364242828</v>
      </c>
    </row>
    <row r="168" spans="1:6" ht="12.75" customHeight="1" x14ac:dyDescent="0.2">
      <c r="A168" s="55">
        <v>3214</v>
      </c>
      <c r="B168" s="87" t="s">
        <v>377</v>
      </c>
      <c r="C168" s="52" t="s">
        <v>378</v>
      </c>
      <c r="D168" s="244">
        <v>2314</v>
      </c>
      <c r="E168" s="244">
        <v>2990</v>
      </c>
      <c r="F168" s="54">
        <f t="shared" si="31"/>
        <v>129.21348314606743</v>
      </c>
    </row>
    <row r="169" spans="1:6" ht="12.75" customHeight="1" x14ac:dyDescent="0.2">
      <c r="A169" s="55">
        <v>322</v>
      </c>
      <c r="B169" s="87" t="s">
        <v>379</v>
      </c>
      <c r="C169" s="52" t="s">
        <v>380</v>
      </c>
      <c r="D169" s="53">
        <f t="shared" ref="D169:E169" si="41">SUM(D170:D176)</f>
        <v>1059657</v>
      </c>
      <c r="E169" s="53">
        <f t="shared" si="41"/>
        <v>1479637.81</v>
      </c>
      <c r="F169" s="54">
        <f t="shared" si="31"/>
        <v>139.63365598490833</v>
      </c>
    </row>
    <row r="170" spans="1:6" ht="12.75" customHeight="1" x14ac:dyDescent="0.2">
      <c r="A170" s="55">
        <v>3221</v>
      </c>
      <c r="B170" s="87" t="s">
        <v>381</v>
      </c>
      <c r="C170" s="52" t="s">
        <v>382</v>
      </c>
      <c r="D170" s="244">
        <v>133140</v>
      </c>
      <c r="E170" s="244">
        <v>158700.57999999999</v>
      </c>
      <c r="F170" s="54">
        <f t="shared" si="31"/>
        <v>119.19827249511792</v>
      </c>
    </row>
    <row r="171" spans="1:6" ht="12.75" customHeight="1" x14ac:dyDescent="0.2">
      <c r="A171" s="55">
        <v>3222</v>
      </c>
      <c r="B171" s="87" t="s">
        <v>383</v>
      </c>
      <c r="C171" s="52" t="s">
        <v>384</v>
      </c>
      <c r="D171" s="244">
        <v>18056</v>
      </c>
      <c r="E171" s="244">
        <v>5295</v>
      </c>
      <c r="F171" s="54">
        <f t="shared" si="31"/>
        <v>29.325431989366415</v>
      </c>
    </row>
    <row r="172" spans="1:6" ht="12.75" customHeight="1" x14ac:dyDescent="0.2">
      <c r="A172" s="55">
        <v>3223</v>
      </c>
      <c r="B172" s="87" t="s">
        <v>385</v>
      </c>
      <c r="C172" s="52" t="s">
        <v>386</v>
      </c>
      <c r="D172" s="244">
        <v>892905</v>
      </c>
      <c r="E172" s="244">
        <v>1291287.25</v>
      </c>
      <c r="F172" s="54">
        <f t="shared" si="31"/>
        <v>144.616420559858</v>
      </c>
    </row>
    <row r="173" spans="1:6" ht="12.75" customHeight="1" x14ac:dyDescent="0.2">
      <c r="A173" s="55">
        <v>3224</v>
      </c>
      <c r="B173" s="87" t="s">
        <v>387</v>
      </c>
      <c r="C173" s="52" t="s">
        <v>388</v>
      </c>
      <c r="D173" s="244">
        <v>6693</v>
      </c>
      <c r="E173" s="244">
        <v>12549.58</v>
      </c>
      <c r="F173" s="54">
        <f t="shared" si="31"/>
        <v>187.50306290153893</v>
      </c>
    </row>
    <row r="174" spans="1:6" ht="12.75" customHeight="1" x14ac:dyDescent="0.2">
      <c r="A174" s="55">
        <v>3225</v>
      </c>
      <c r="B174" s="87" t="s">
        <v>389</v>
      </c>
      <c r="C174" s="52" t="s">
        <v>390</v>
      </c>
      <c r="D174" s="244">
        <v>822</v>
      </c>
      <c r="E174" s="244">
        <v>4838.2</v>
      </c>
      <c r="F174" s="54">
        <f t="shared" si="31"/>
        <v>588.58880778588809</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8041</v>
      </c>
      <c r="E176" s="244">
        <v>6967.2</v>
      </c>
      <c r="F176" s="54">
        <f t="shared" si="31"/>
        <v>86.645939559756243</v>
      </c>
    </row>
    <row r="177" spans="1:6" ht="12.75" customHeight="1" x14ac:dyDescent="0.2">
      <c r="A177" s="55">
        <v>323</v>
      </c>
      <c r="B177" s="87" t="s">
        <v>395</v>
      </c>
      <c r="C177" s="52" t="s">
        <v>396</v>
      </c>
      <c r="D177" s="53">
        <f t="shared" ref="D177:E177" si="42">SUM(D178:D186)</f>
        <v>1472699</v>
      </c>
      <c r="E177" s="53">
        <f t="shared" si="42"/>
        <v>1501972.37</v>
      </c>
      <c r="F177" s="54">
        <f t="shared" si="31"/>
        <v>101.98773612258853</v>
      </c>
    </row>
    <row r="178" spans="1:6" ht="12.75" customHeight="1" x14ac:dyDescent="0.2">
      <c r="A178" s="55">
        <v>3231</v>
      </c>
      <c r="B178" s="87" t="s">
        <v>397</v>
      </c>
      <c r="C178" s="52" t="s">
        <v>398</v>
      </c>
      <c r="D178" s="244">
        <v>48083</v>
      </c>
      <c r="E178" s="244">
        <v>51037.36</v>
      </c>
      <c r="F178" s="54">
        <f t="shared" si="31"/>
        <v>106.14429216147079</v>
      </c>
    </row>
    <row r="179" spans="1:6" ht="12.75" customHeight="1" x14ac:dyDescent="0.2">
      <c r="A179" s="55">
        <v>3232</v>
      </c>
      <c r="B179" s="87" t="s">
        <v>399</v>
      </c>
      <c r="C179" s="52" t="s">
        <v>400</v>
      </c>
      <c r="D179" s="244">
        <v>129870</v>
      </c>
      <c r="E179" s="244">
        <v>438593.54</v>
      </c>
      <c r="F179" s="54">
        <f t="shared" si="31"/>
        <v>337.71736351736348</v>
      </c>
    </row>
    <row r="180" spans="1:6" ht="12.75" customHeight="1" x14ac:dyDescent="0.2">
      <c r="A180" s="55">
        <v>3233</v>
      </c>
      <c r="B180" s="87" t="s">
        <v>401</v>
      </c>
      <c r="C180" s="52" t="s">
        <v>402</v>
      </c>
      <c r="D180" s="244">
        <v>108004</v>
      </c>
      <c r="E180" s="244">
        <v>69039.09</v>
      </c>
      <c r="F180" s="54">
        <f t="shared" si="31"/>
        <v>63.922715825339807</v>
      </c>
    </row>
    <row r="181" spans="1:6" ht="12.75" customHeight="1" x14ac:dyDescent="0.2">
      <c r="A181" s="55">
        <v>3234</v>
      </c>
      <c r="B181" s="87" t="s">
        <v>403</v>
      </c>
      <c r="C181" s="52" t="s">
        <v>404</v>
      </c>
      <c r="D181" s="244">
        <v>256464</v>
      </c>
      <c r="E181" s="244">
        <v>266072.58</v>
      </c>
      <c r="F181" s="54">
        <f t="shared" si="31"/>
        <v>103.74656092083102</v>
      </c>
    </row>
    <row r="182" spans="1:6" ht="12.75" customHeight="1" x14ac:dyDescent="0.2">
      <c r="A182" s="55">
        <v>3235</v>
      </c>
      <c r="B182" s="87" t="s">
        <v>405</v>
      </c>
      <c r="C182" s="52" t="s">
        <v>406</v>
      </c>
      <c r="D182" s="244">
        <v>22976</v>
      </c>
      <c r="E182" s="244">
        <v>25704</v>
      </c>
      <c r="F182" s="54">
        <f t="shared" si="31"/>
        <v>111.87325905292479</v>
      </c>
    </row>
    <row r="183" spans="1:6" ht="12.75" customHeight="1" x14ac:dyDescent="0.2">
      <c r="A183" s="55">
        <v>3236</v>
      </c>
      <c r="B183" s="87" t="s">
        <v>407</v>
      </c>
      <c r="C183" s="52" t="s">
        <v>408</v>
      </c>
      <c r="D183" s="244">
        <v>8465</v>
      </c>
      <c r="E183" s="244">
        <v>5026.75</v>
      </c>
      <c r="F183" s="54">
        <f t="shared" si="31"/>
        <v>59.38275251033668</v>
      </c>
    </row>
    <row r="184" spans="1:6" ht="12.75" customHeight="1" x14ac:dyDescent="0.2">
      <c r="A184" s="55">
        <v>3237</v>
      </c>
      <c r="B184" s="87" t="s">
        <v>409</v>
      </c>
      <c r="C184" s="52" t="s">
        <v>410</v>
      </c>
      <c r="D184" s="244">
        <v>611910</v>
      </c>
      <c r="E184" s="244">
        <v>419994.74</v>
      </c>
      <c r="F184" s="54">
        <f t="shared" si="31"/>
        <v>68.636685133434653</v>
      </c>
    </row>
    <row r="185" spans="1:6" ht="12.75" customHeight="1" x14ac:dyDescent="0.2">
      <c r="A185" s="55">
        <v>3238</v>
      </c>
      <c r="B185" s="87" t="s">
        <v>411</v>
      </c>
      <c r="C185" s="52" t="s">
        <v>412</v>
      </c>
      <c r="D185" s="244"/>
      <c r="E185" s="244"/>
      <c r="F185" s="54" t="str">
        <f t="shared" si="31"/>
        <v>-</v>
      </c>
    </row>
    <row r="186" spans="1:6" ht="12.75" customHeight="1" x14ac:dyDescent="0.2">
      <c r="A186" s="55">
        <v>3239</v>
      </c>
      <c r="B186" s="87" t="s">
        <v>413</v>
      </c>
      <c r="C186" s="52" t="s">
        <v>414</v>
      </c>
      <c r="D186" s="244">
        <v>286927</v>
      </c>
      <c r="E186" s="244">
        <v>226504.31</v>
      </c>
      <c r="F186" s="54">
        <f t="shared" si="31"/>
        <v>78.941441551335359</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485825</v>
      </c>
      <c r="E188" s="53">
        <f t="shared" si="43"/>
        <v>415488.91000000003</v>
      </c>
      <c r="F188" s="54">
        <f t="shared" si="31"/>
        <v>85.522340348891063</v>
      </c>
    </row>
    <row r="189" spans="1:6" ht="12.75" customHeight="1" x14ac:dyDescent="0.2">
      <c r="A189" s="55">
        <v>3291</v>
      </c>
      <c r="B189" s="234" t="s">
        <v>419</v>
      </c>
      <c r="C189" s="52" t="s">
        <v>420</v>
      </c>
      <c r="D189" s="244">
        <v>37522</v>
      </c>
      <c r="E189" s="244">
        <v>37522.080000000002</v>
      </c>
      <c r="F189" s="54">
        <f t="shared" si="31"/>
        <v>100.00021320825117</v>
      </c>
    </row>
    <row r="190" spans="1:6" ht="12.75" customHeight="1" x14ac:dyDescent="0.2">
      <c r="A190" s="55">
        <v>3292</v>
      </c>
      <c r="B190" s="87" t="s">
        <v>421</v>
      </c>
      <c r="C190" s="52" t="s">
        <v>422</v>
      </c>
      <c r="D190" s="244">
        <v>29432</v>
      </c>
      <c r="E190" s="244">
        <v>27810.54</v>
      </c>
      <c r="F190" s="54">
        <f t="shared" si="31"/>
        <v>94.490826311497685</v>
      </c>
    </row>
    <row r="191" spans="1:6" ht="12.75" customHeight="1" x14ac:dyDescent="0.2">
      <c r="A191" s="55">
        <v>3293</v>
      </c>
      <c r="B191" s="87" t="s">
        <v>423</v>
      </c>
      <c r="C191" s="52" t="s">
        <v>424</v>
      </c>
      <c r="D191" s="244">
        <v>82578</v>
      </c>
      <c r="E191" s="244">
        <v>83869.490000000005</v>
      </c>
      <c r="F191" s="54">
        <f t="shared" si="31"/>
        <v>101.56396376758943</v>
      </c>
    </row>
    <row r="192" spans="1:6" ht="12.75" customHeight="1" x14ac:dyDescent="0.2">
      <c r="A192" s="55">
        <v>3294</v>
      </c>
      <c r="B192" s="87" t="s">
        <v>425</v>
      </c>
      <c r="C192" s="52" t="s">
        <v>426</v>
      </c>
      <c r="D192" s="244">
        <v>9764</v>
      </c>
      <c r="E192" s="244">
        <v>9930</v>
      </c>
      <c r="F192" s="54">
        <f t="shared" si="31"/>
        <v>101.70012290045062</v>
      </c>
    </row>
    <row r="193" spans="1:6" ht="12.75" customHeight="1" x14ac:dyDescent="0.2">
      <c r="A193" s="55">
        <v>3295</v>
      </c>
      <c r="B193" s="87" t="s">
        <v>427</v>
      </c>
      <c r="C193" s="52" t="s">
        <v>428</v>
      </c>
      <c r="D193" s="244">
        <v>33032</v>
      </c>
      <c r="E193" s="244">
        <v>39632.5</v>
      </c>
      <c r="F193" s="54">
        <f t="shared" si="31"/>
        <v>119.98213853233229</v>
      </c>
    </row>
    <row r="194" spans="1:6" ht="12.75" customHeight="1" x14ac:dyDescent="0.2">
      <c r="A194" s="55" t="s">
        <v>429</v>
      </c>
      <c r="B194" s="87" t="s">
        <v>430</v>
      </c>
      <c r="C194" s="52" t="s">
        <v>429</v>
      </c>
      <c r="D194" s="244">
        <v>111719</v>
      </c>
      <c r="E194" s="244">
        <v>82715.740000000005</v>
      </c>
      <c r="F194" s="54">
        <f t="shared" si="31"/>
        <v>74.039098094325951</v>
      </c>
    </row>
    <row r="195" spans="1:6" ht="12.75" customHeight="1" x14ac:dyDescent="0.2">
      <c r="A195" s="55">
        <v>3299</v>
      </c>
      <c r="B195" s="87" t="s">
        <v>431</v>
      </c>
      <c r="C195" s="52" t="s">
        <v>432</v>
      </c>
      <c r="D195" s="244">
        <v>181778</v>
      </c>
      <c r="E195" s="244">
        <v>134008.56</v>
      </c>
      <c r="F195" s="54">
        <f t="shared" si="31"/>
        <v>73.721000341075367</v>
      </c>
    </row>
    <row r="196" spans="1:6" ht="12.75" customHeight="1" x14ac:dyDescent="0.2">
      <c r="A196" s="55">
        <v>34</v>
      </c>
      <c r="B196" s="234" t="s">
        <v>433</v>
      </c>
      <c r="C196" s="52" t="s">
        <v>434</v>
      </c>
      <c r="D196" s="53">
        <f t="shared" ref="D196:E196" si="44">D197+D202+D210</f>
        <v>58918</v>
      </c>
      <c r="E196" s="53">
        <f t="shared" si="44"/>
        <v>107700.11000000002</v>
      </c>
      <c r="F196" s="54">
        <f t="shared" si="31"/>
        <v>182.79661563528975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58918</v>
      </c>
      <c r="E210" s="53">
        <f t="shared" si="47"/>
        <v>107700.11000000002</v>
      </c>
      <c r="F210" s="54">
        <f t="shared" si="31"/>
        <v>182.79661563528975</v>
      </c>
    </row>
    <row r="211" spans="1:6" ht="12.75" customHeight="1" x14ac:dyDescent="0.2">
      <c r="A211" s="55">
        <v>3431</v>
      </c>
      <c r="B211" s="234" t="s">
        <v>463</v>
      </c>
      <c r="C211" s="52" t="s">
        <v>464</v>
      </c>
      <c r="D211" s="244">
        <v>20785</v>
      </c>
      <c r="E211" s="244">
        <v>21158.19</v>
      </c>
      <c r="F211" s="54">
        <f t="shared" si="31"/>
        <v>101.79547750781812</v>
      </c>
    </row>
    <row r="212" spans="1:6" ht="12.75" customHeight="1" x14ac:dyDescent="0.2">
      <c r="A212" s="55">
        <v>3432</v>
      </c>
      <c r="B212" s="87" t="s">
        <v>465</v>
      </c>
      <c r="C212" s="52" t="s">
        <v>466</v>
      </c>
      <c r="D212" s="244"/>
      <c r="E212" s="244">
        <v>37.270000000000003</v>
      </c>
      <c r="F212" s="54" t="str">
        <f t="shared" si="31"/>
        <v>-</v>
      </c>
    </row>
    <row r="213" spans="1:6" ht="12.75" customHeight="1" x14ac:dyDescent="0.2">
      <c r="A213" s="55">
        <v>3433</v>
      </c>
      <c r="B213" s="87" t="s">
        <v>467</v>
      </c>
      <c r="C213" s="52" t="s">
        <v>468</v>
      </c>
      <c r="D213" s="244">
        <v>38032</v>
      </c>
      <c r="E213" s="244">
        <v>86474.27</v>
      </c>
      <c r="F213" s="54">
        <f t="shared" si="31"/>
        <v>227.37239692890202</v>
      </c>
    </row>
    <row r="214" spans="1:6" ht="12.75" customHeight="1" x14ac:dyDescent="0.2">
      <c r="A214" s="55">
        <v>3434</v>
      </c>
      <c r="B214" s="87" t="s">
        <v>469</v>
      </c>
      <c r="C214" s="52" t="s">
        <v>470</v>
      </c>
      <c r="D214" s="244">
        <v>101</v>
      </c>
      <c r="E214" s="244">
        <v>30.38</v>
      </c>
      <c r="F214" s="54">
        <f t="shared" si="31"/>
        <v>30.079207920792079</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42500</v>
      </c>
      <c r="E252" s="53">
        <f t="shared" si="63"/>
        <v>18750</v>
      </c>
      <c r="F252" s="54">
        <f t="shared" ref="F252:F258" si="64">IF(D252&lt;&gt;0,IF(E252/D252&gt;=100,"&gt;&gt;100",E252/D252*100),"-")</f>
        <v>44.117647058823529</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42500</v>
      </c>
      <c r="E259" s="53">
        <f t="shared" si="66"/>
        <v>18750</v>
      </c>
      <c r="F259" s="54">
        <f t="shared" ref="F259:F262" si="67">IF(D259&lt;&gt;0,IF(E259/D259&gt;=100,"&gt;&gt;100",E259/D259*100),"-")</f>
        <v>44.117647058823529</v>
      </c>
    </row>
    <row r="260" spans="1:6" ht="12.75" customHeight="1" x14ac:dyDescent="0.2">
      <c r="A260" s="55">
        <v>3721</v>
      </c>
      <c r="B260" s="87" t="s">
        <v>557</v>
      </c>
      <c r="C260" s="52" t="s">
        <v>558</v>
      </c>
      <c r="D260" s="244">
        <v>42500</v>
      </c>
      <c r="E260" s="244">
        <v>18750</v>
      </c>
      <c r="F260" s="54">
        <f t="shared" si="67"/>
        <v>44.117647058823529</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24693000</v>
      </c>
      <c r="E289" s="53">
        <f t="shared" si="79"/>
        <v>25297136.439999998</v>
      </c>
      <c r="F289" s="54">
        <f t="shared" si="76"/>
        <v>102.4465898837727</v>
      </c>
    </row>
    <row r="290" spans="1:6" ht="12.75" customHeight="1" x14ac:dyDescent="0.2">
      <c r="A290" s="55" t="s">
        <v>606</v>
      </c>
      <c r="B290" s="87" t="s">
        <v>617</v>
      </c>
      <c r="C290" s="52" t="s">
        <v>618</v>
      </c>
      <c r="D290" s="53">
        <f>IF(D6&gt;=D289,D6-D289,0)</f>
        <v>236064</v>
      </c>
      <c r="E290" s="53">
        <f>IF(E6&gt;=E289,E6-E289,0)</f>
        <v>430588.26000000164</v>
      </c>
      <c r="F290" s="54">
        <f t="shared" si="76"/>
        <v>182.40318727124918</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v>68762.36</v>
      </c>
      <c r="F292" s="54" t="str">
        <f t="shared" si="76"/>
        <v>-</v>
      </c>
    </row>
    <row r="293" spans="1:6" ht="12.75" customHeight="1" x14ac:dyDescent="0.2">
      <c r="A293" s="55">
        <v>92221</v>
      </c>
      <c r="B293" s="87" t="s">
        <v>623</v>
      </c>
      <c r="C293" s="52" t="s">
        <v>624</v>
      </c>
      <c r="D293" s="244">
        <v>95492</v>
      </c>
      <c r="E293" s="244"/>
      <c r="F293" s="54">
        <f t="shared" si="76"/>
        <v>0</v>
      </c>
    </row>
    <row r="294" spans="1:6" ht="12.75" customHeight="1" x14ac:dyDescent="0.2">
      <c r="A294" s="55">
        <v>96</v>
      </c>
      <c r="B294" s="87" t="s">
        <v>625</v>
      </c>
      <c r="C294" s="52" t="s">
        <v>626</v>
      </c>
      <c r="D294" s="244">
        <v>189833</v>
      </c>
      <c r="E294" s="244">
        <v>85331.34</v>
      </c>
      <c r="F294" s="54">
        <f t="shared" si="76"/>
        <v>44.950740914382642</v>
      </c>
    </row>
    <row r="295" spans="1:6" ht="24" x14ac:dyDescent="0.2">
      <c r="A295" s="55">
        <v>9661</v>
      </c>
      <c r="B295" s="87" t="s">
        <v>627</v>
      </c>
      <c r="C295" s="52" t="s">
        <v>628</v>
      </c>
      <c r="D295" s="244">
        <v>189833</v>
      </c>
      <c r="E295" s="244">
        <v>85331.34</v>
      </c>
      <c r="F295" s="54">
        <f t="shared" si="76"/>
        <v>44.950740914382642</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3307</v>
      </c>
      <c r="E298" s="53">
        <f t="shared" si="80"/>
        <v>3502.87</v>
      </c>
      <c r="F298" s="54">
        <f t="shared" ref="F298:F418" si="81">IF(D298&lt;&gt;0,IF(E298/D298&gt;=100,"&gt;&gt;100",E298/D298*100),"-")</f>
        <v>105.92289083761716</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3307</v>
      </c>
      <c r="E311" s="53">
        <f t="shared" si="85"/>
        <v>3502.87</v>
      </c>
      <c r="F311" s="54">
        <f t="shared" si="81"/>
        <v>105.92289083761716</v>
      </c>
    </row>
    <row r="312" spans="1:6" ht="12.75" customHeight="1" x14ac:dyDescent="0.2">
      <c r="A312" s="55">
        <v>721</v>
      </c>
      <c r="B312" s="87" t="s">
        <v>660</v>
      </c>
      <c r="C312" s="52" t="s">
        <v>661</v>
      </c>
      <c r="D312" s="53">
        <f t="shared" ref="D312:E312" si="86">SUM(D313:D316)</f>
        <v>3307</v>
      </c>
      <c r="E312" s="53">
        <f t="shared" si="86"/>
        <v>3502.87</v>
      </c>
      <c r="F312" s="54">
        <f t="shared" si="81"/>
        <v>105.92289083761716</v>
      </c>
    </row>
    <row r="313" spans="1:6" ht="12.75" customHeight="1" x14ac:dyDescent="0.2">
      <c r="A313" s="55">
        <v>7211</v>
      </c>
      <c r="B313" s="87" t="s">
        <v>662</v>
      </c>
      <c r="C313" s="52" t="s">
        <v>663</v>
      </c>
      <c r="D313" s="244">
        <v>3307</v>
      </c>
      <c r="E313" s="244">
        <v>3502.87</v>
      </c>
      <c r="F313" s="54">
        <f t="shared" si="81"/>
        <v>105.92289083761716</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75117</v>
      </c>
      <c r="E350" s="53">
        <f t="shared" si="95"/>
        <v>151053.57</v>
      </c>
      <c r="F350" s="54">
        <f t="shared" si="81"/>
        <v>201.09105794959862</v>
      </c>
    </row>
    <row r="351" spans="1:6" ht="12.75" customHeight="1" x14ac:dyDescent="0.2">
      <c r="A351" s="55">
        <v>41</v>
      </c>
      <c r="B351" s="87" t="s">
        <v>738</v>
      </c>
      <c r="C351" s="52" t="s">
        <v>739</v>
      </c>
      <c r="D351" s="53">
        <f t="shared" ref="D351:E351" si="96">D352+D356</f>
        <v>0</v>
      </c>
      <c r="E351" s="53">
        <f t="shared" si="96"/>
        <v>9875</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9875</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v>9875</v>
      </c>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75117</v>
      </c>
      <c r="E363" s="53">
        <f t="shared" si="99"/>
        <v>141178.57</v>
      </c>
      <c r="F363" s="54">
        <f t="shared" si="81"/>
        <v>187.94489929044025</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30005</v>
      </c>
      <c r="E369" s="53">
        <f t="shared" si="101"/>
        <v>121764.8</v>
      </c>
      <c r="F369" s="54">
        <f t="shared" si="81"/>
        <v>405.81503082819535</v>
      </c>
    </row>
    <row r="370" spans="1:6" ht="12.75" customHeight="1" x14ac:dyDescent="0.2">
      <c r="A370" s="55">
        <v>4221</v>
      </c>
      <c r="B370" s="87" t="s">
        <v>672</v>
      </c>
      <c r="C370" s="52" t="s">
        <v>764</v>
      </c>
      <c r="D370" s="244">
        <v>13866</v>
      </c>
      <c r="E370" s="244">
        <v>107034.85</v>
      </c>
      <c r="F370" s="54">
        <f t="shared" si="81"/>
        <v>771.92304918505704</v>
      </c>
    </row>
    <row r="371" spans="1:6" ht="12.75" customHeight="1" x14ac:dyDescent="0.2">
      <c r="A371" s="55">
        <v>4222</v>
      </c>
      <c r="B371" s="87" t="s">
        <v>765</v>
      </c>
      <c r="C371" s="52" t="s">
        <v>766</v>
      </c>
      <c r="D371" s="244">
        <v>5599</v>
      </c>
      <c r="E371" s="244">
        <v>5198.3999999999996</v>
      </c>
      <c r="F371" s="54">
        <f t="shared" si="81"/>
        <v>92.845150919807111</v>
      </c>
    </row>
    <row r="372" spans="1:6" ht="12.75" customHeight="1" x14ac:dyDescent="0.2">
      <c r="A372" s="55">
        <v>4223</v>
      </c>
      <c r="B372" s="87" t="s">
        <v>676</v>
      </c>
      <c r="C372" s="52" t="s">
        <v>767</v>
      </c>
      <c r="D372" s="244">
        <v>10540</v>
      </c>
      <c r="E372" s="244">
        <v>9531.5499999999993</v>
      </c>
      <c r="F372" s="54">
        <f t="shared" si="81"/>
        <v>90.432163187855792</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9425</v>
      </c>
      <c r="E383" s="53">
        <f t="shared" si="103"/>
        <v>19413.77</v>
      </c>
      <c r="F383" s="54">
        <f t="shared" si="81"/>
        <v>205.98164456233422</v>
      </c>
    </row>
    <row r="384" spans="1:6" ht="12.75" customHeight="1" x14ac:dyDescent="0.2">
      <c r="A384" s="55">
        <v>4241</v>
      </c>
      <c r="B384" s="87" t="s">
        <v>781</v>
      </c>
      <c r="C384" s="52" t="s">
        <v>782</v>
      </c>
      <c r="D384" s="244">
        <v>9425</v>
      </c>
      <c r="E384" s="244">
        <v>19413.77</v>
      </c>
      <c r="F384" s="54">
        <f t="shared" si="81"/>
        <v>205.98164456233422</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35687</v>
      </c>
      <c r="E391" s="53">
        <f t="shared" si="105"/>
        <v>0</v>
      </c>
      <c r="F391" s="54">
        <f t="shared" si="81"/>
        <v>0</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35687</v>
      </c>
      <c r="E393" s="244"/>
      <c r="F393" s="54">
        <f t="shared" si="81"/>
        <v>0</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71810</v>
      </c>
      <c r="E408" s="53">
        <f t="shared" si="111"/>
        <v>147550.70000000001</v>
      </c>
      <c r="F408" s="54">
        <f t="shared" si="81"/>
        <v>205.47375017407049</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v>23643</v>
      </c>
      <c r="E411" s="244">
        <v>14056.28</v>
      </c>
      <c r="F411" s="54">
        <f t="shared" si="81"/>
        <v>59.452184578945143</v>
      </c>
    </row>
    <row r="412" spans="1:6" ht="12.75" customHeight="1" x14ac:dyDescent="0.2">
      <c r="A412" s="55" t="s">
        <v>606</v>
      </c>
      <c r="B412" s="87" t="s">
        <v>827</v>
      </c>
      <c r="C412" s="52" t="s">
        <v>828</v>
      </c>
      <c r="D412" s="53">
        <f>D6+D298</f>
        <v>24932371</v>
      </c>
      <c r="E412" s="53">
        <f>E6+E298</f>
        <v>25731227.57</v>
      </c>
      <c r="F412" s="54">
        <f t="shared" si="81"/>
        <v>103.20409386656408</v>
      </c>
    </row>
    <row r="413" spans="1:6" ht="12.75" customHeight="1" x14ac:dyDescent="0.2">
      <c r="A413" s="55" t="s">
        <v>606</v>
      </c>
      <c r="B413" s="87" t="s">
        <v>829</v>
      </c>
      <c r="C413" s="52" t="s">
        <v>830</v>
      </c>
      <c r="D413" s="53">
        <f t="shared" ref="D413:E413" si="112">D289+D350</f>
        <v>24768117</v>
      </c>
      <c r="E413" s="53">
        <f t="shared" si="112"/>
        <v>25448190.009999998</v>
      </c>
      <c r="F413" s="54">
        <f t="shared" si="81"/>
        <v>102.74575984117</v>
      </c>
    </row>
    <row r="414" spans="1:6" ht="12.75" customHeight="1" x14ac:dyDescent="0.2">
      <c r="A414" s="55" t="s">
        <v>606</v>
      </c>
      <c r="B414" s="87" t="s">
        <v>831</v>
      </c>
      <c r="C414" s="52" t="s">
        <v>832</v>
      </c>
      <c r="D414" s="53">
        <f t="shared" ref="D414:E414" si="113">IF(D412&gt;=D413,D412-D413,0)</f>
        <v>164254</v>
      </c>
      <c r="E414" s="53">
        <f t="shared" si="113"/>
        <v>283037.56000000238</v>
      </c>
      <c r="F414" s="54">
        <f t="shared" si="81"/>
        <v>172.31699684634918</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68762.36</v>
      </c>
      <c r="F416" s="54" t="str">
        <f t="shared" si="81"/>
        <v>-</v>
      </c>
    </row>
    <row r="417" spans="1:6" ht="12.75" customHeight="1" x14ac:dyDescent="0.2">
      <c r="A417" s="62" t="s">
        <v>835</v>
      </c>
      <c r="B417" s="87" t="s">
        <v>838</v>
      </c>
      <c r="C417" s="63" t="s">
        <v>839</v>
      </c>
      <c r="D417" s="53">
        <f t="shared" ref="D417:E417" si="116">IF(D293-D292+D410-D409&gt;=0,D293-D292+D410-D409,0)</f>
        <v>95492</v>
      </c>
      <c r="E417" s="53">
        <f t="shared" si="116"/>
        <v>0</v>
      </c>
      <c r="F417" s="54">
        <f t="shared" si="81"/>
        <v>0</v>
      </c>
    </row>
    <row r="418" spans="1:6" ht="12.75" customHeight="1" x14ac:dyDescent="0.2">
      <c r="A418" s="57" t="s">
        <v>840</v>
      </c>
      <c r="B418" s="235" t="s">
        <v>841</v>
      </c>
      <c r="C418" s="58" t="s">
        <v>842</v>
      </c>
      <c r="D418" s="64">
        <f t="shared" ref="D418:E418" si="117">D294+D411</f>
        <v>213476</v>
      </c>
      <c r="E418" s="64">
        <f t="shared" si="117"/>
        <v>99387.62</v>
      </c>
      <c r="F418" s="59">
        <f t="shared" si="81"/>
        <v>46.55681200697034</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24932371</v>
      </c>
      <c r="E639" s="53">
        <f t="shared" si="180"/>
        <v>25731227.57</v>
      </c>
      <c r="F639" s="54">
        <f t="shared" si="119"/>
        <v>103.20409386656408</v>
      </c>
    </row>
    <row r="640" spans="1:6" ht="12.75" customHeight="1" x14ac:dyDescent="0.2">
      <c r="A640" s="55" t="s">
        <v>606</v>
      </c>
      <c r="B640" s="87" t="s">
        <v>1275</v>
      </c>
      <c r="C640" s="52" t="s">
        <v>1276</v>
      </c>
      <c r="D640" s="53">
        <f t="shared" ref="D640:E640" si="181">D413+D528</f>
        <v>24768117</v>
      </c>
      <c r="E640" s="53">
        <f t="shared" si="181"/>
        <v>25448190.009999998</v>
      </c>
      <c r="F640" s="54">
        <f t="shared" si="119"/>
        <v>102.74575984117</v>
      </c>
    </row>
    <row r="641" spans="1:6" ht="12.75" customHeight="1" x14ac:dyDescent="0.2">
      <c r="A641" s="55" t="s">
        <v>606</v>
      </c>
      <c r="B641" s="87" t="s">
        <v>1277</v>
      </c>
      <c r="C641" s="52" t="s">
        <v>1278</v>
      </c>
      <c r="D641" s="53">
        <f t="shared" ref="D641:E641" si="182">IF(D639&gt;=D640,D639-D640,0)</f>
        <v>164254</v>
      </c>
      <c r="E641" s="53">
        <f t="shared" si="182"/>
        <v>283037.56000000238</v>
      </c>
      <c r="F641" s="54">
        <f t="shared" si="119"/>
        <v>172.31699684634918</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68762.36</v>
      </c>
      <c r="F643" s="54" t="str">
        <f t="shared" si="119"/>
        <v>-</v>
      </c>
    </row>
    <row r="644" spans="1:6" ht="24" x14ac:dyDescent="0.2">
      <c r="A644" s="62" t="s">
        <v>1283</v>
      </c>
      <c r="B644" s="87" t="s">
        <v>1284</v>
      </c>
      <c r="C644" s="63" t="s">
        <v>1283</v>
      </c>
      <c r="D644" s="53">
        <f t="shared" ref="D644:E644" si="185">IF(D417-D416+D638-D637&gt;=0,D417-D416+D638-D637,0)</f>
        <v>95492</v>
      </c>
      <c r="E644" s="53">
        <f t="shared" si="185"/>
        <v>0</v>
      </c>
      <c r="F644" s="54">
        <f t="shared" si="119"/>
        <v>0</v>
      </c>
    </row>
    <row r="645" spans="1:6" ht="24" x14ac:dyDescent="0.2">
      <c r="A645" s="55" t="s">
        <v>606</v>
      </c>
      <c r="B645" s="87" t="s">
        <v>1285</v>
      </c>
      <c r="C645" s="52" t="s">
        <v>1286</v>
      </c>
      <c r="D645" s="53">
        <f t="shared" ref="D645:E645" si="186">IF(D641+D643-D642-D644&gt;=0,D641+D643-D642-D644,0)</f>
        <v>68762</v>
      </c>
      <c r="E645" s="53">
        <f t="shared" si="186"/>
        <v>351799.92000000237</v>
      </c>
      <c r="F645" s="54">
        <f t="shared" si="119"/>
        <v>511.61967365696512</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1731881</v>
      </c>
      <c r="E647" s="245">
        <v>1831935.11</v>
      </c>
      <c r="F647" s="59">
        <f t="shared" si="119"/>
        <v>105.77719312123639</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258798</v>
      </c>
      <c r="E649" s="244">
        <v>858811.99</v>
      </c>
      <c r="F649" s="54">
        <f t="shared" ref="F649:F724" si="188">IF(D649&lt;&gt;0,IF(E649/D649&gt;=100,"&gt;&gt;100",E649/D649*100),"-")</f>
        <v>331.84645553675068</v>
      </c>
    </row>
    <row r="650" spans="1:6" ht="12.75" customHeight="1" x14ac:dyDescent="0.2">
      <c r="A650" s="55" t="s">
        <v>1294</v>
      </c>
      <c r="B650" s="87" t="s">
        <v>1295</v>
      </c>
      <c r="C650" s="52" t="s">
        <v>1294</v>
      </c>
      <c r="D650" s="244">
        <v>4951500</v>
      </c>
      <c r="E650" s="244">
        <v>5489245.4199999999</v>
      </c>
      <c r="F650" s="54">
        <f t="shared" si="188"/>
        <v>110.86025285267091</v>
      </c>
    </row>
    <row r="651" spans="1:6" ht="12.75" customHeight="1" x14ac:dyDescent="0.2">
      <c r="A651" s="55" t="s">
        <v>1296</v>
      </c>
      <c r="B651" s="87" t="s">
        <v>1297</v>
      </c>
      <c r="C651" s="52" t="s">
        <v>1296</v>
      </c>
      <c r="D651" s="244">
        <v>4351486</v>
      </c>
      <c r="E651" s="244">
        <v>5403010.8200000003</v>
      </c>
      <c r="F651" s="54">
        <f t="shared" si="188"/>
        <v>124.16472947402337</v>
      </c>
    </row>
    <row r="652" spans="1:6" ht="24" x14ac:dyDescent="0.2">
      <c r="A652" s="55">
        <v>11</v>
      </c>
      <c r="B652" s="87" t="s">
        <v>1298</v>
      </c>
      <c r="C652" s="52" t="s">
        <v>1299</v>
      </c>
      <c r="D652" s="53">
        <f t="shared" ref="D652:E652" si="189">+D649+D650-D651</f>
        <v>858812</v>
      </c>
      <c r="E652" s="53">
        <f t="shared" si="189"/>
        <v>945046.58999999985</v>
      </c>
      <c r="F652" s="54">
        <f t="shared" si="188"/>
        <v>110.04114870309216</v>
      </c>
    </row>
    <row r="653" spans="1:6" ht="24" x14ac:dyDescent="0.2">
      <c r="A653" s="55" t="s">
        <v>606</v>
      </c>
      <c r="B653" s="87" t="s">
        <v>1300</v>
      </c>
      <c r="C653" s="52" t="s">
        <v>1301</v>
      </c>
      <c r="D653" s="264">
        <v>119</v>
      </c>
      <c r="E653" s="264">
        <v>117</v>
      </c>
      <c r="F653" s="54">
        <f t="shared" si="188"/>
        <v>98.319327731092429</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96</v>
      </c>
      <c r="E655" s="264">
        <v>87</v>
      </c>
      <c r="F655" s="54">
        <f t="shared" si="188"/>
        <v>90.625</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63176</v>
      </c>
      <c r="E716" s="244">
        <v>169795.89</v>
      </c>
      <c r="F716" s="54">
        <f t="shared" si="188"/>
        <v>268.7664461187793</v>
      </c>
    </row>
    <row r="717" spans="1:6" ht="12.75" customHeight="1" x14ac:dyDescent="0.2">
      <c r="A717" s="55">
        <v>31215</v>
      </c>
      <c r="B717" s="87" t="s">
        <v>1411</v>
      </c>
      <c r="C717" s="52" t="s">
        <v>1412</v>
      </c>
      <c r="D717" s="244">
        <v>48181</v>
      </c>
      <c r="E717" s="244">
        <v>33134.839999999997</v>
      </c>
      <c r="F717" s="54">
        <f t="shared" si="188"/>
        <v>68.771590460970089</v>
      </c>
    </row>
    <row r="718" spans="1:6" ht="12.75" customHeight="1" x14ac:dyDescent="0.2">
      <c r="A718" s="55">
        <v>32121</v>
      </c>
      <c r="B718" s="87" t="s">
        <v>1413</v>
      </c>
      <c r="C718" s="52" t="s">
        <v>1414</v>
      </c>
      <c r="D718" s="244">
        <v>392061</v>
      </c>
      <c r="E718" s="244">
        <v>443450.9</v>
      </c>
      <c r="F718" s="54">
        <f t="shared" si="188"/>
        <v>113.10762865982591</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2590</v>
      </c>
      <c r="E720" s="244">
        <v>856.75</v>
      </c>
      <c r="F720" s="54">
        <f t="shared" si="188"/>
        <v>33.079150579150578</v>
      </c>
    </row>
    <row r="721" spans="1:6" ht="12.75" customHeight="1" x14ac:dyDescent="0.2">
      <c r="A721" s="55" t="s">
        <v>1419</v>
      </c>
      <c r="B721" s="87" t="s">
        <v>1420</v>
      </c>
      <c r="C721" s="52" t="s">
        <v>1419</v>
      </c>
      <c r="D721" s="244">
        <v>414494</v>
      </c>
      <c r="E721" s="244">
        <v>235614.52</v>
      </c>
      <c r="F721" s="54">
        <f t="shared" si="188"/>
        <v>56.843891588298021</v>
      </c>
    </row>
    <row r="722" spans="1:6" ht="12.75" customHeight="1" x14ac:dyDescent="0.2">
      <c r="A722" s="55" t="s">
        <v>1421</v>
      </c>
      <c r="B722" s="87" t="s">
        <v>1422</v>
      </c>
      <c r="C722" s="52" t="s">
        <v>1421</v>
      </c>
      <c r="D722" s="244">
        <v>7740</v>
      </c>
      <c r="E722" s="244">
        <v>4280.1099999999997</v>
      </c>
      <c r="F722" s="54">
        <f t="shared" si="188"/>
        <v>55.298578811369502</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37522</v>
      </c>
      <c r="E725" s="244">
        <v>37522.080000000002</v>
      </c>
      <c r="F725" s="54">
        <f t="shared" ref="F725:F979" si="190">IF(D725&lt;&gt;0,IF(E725/D725&gt;=100,"&gt;&gt;100",E725/D725*100),"-")</f>
        <v>100.00021320825117</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42500</v>
      </c>
      <c r="E819" s="244">
        <v>18750</v>
      </c>
      <c r="F819" s="54">
        <f t="shared" si="190"/>
        <v>44.117647058823529</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3" workbookViewId="0">
      <selection activeCell="E289" sqref="E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58492017</v>
      </c>
      <c r="E6" s="231">
        <f t="shared" si="0"/>
        <v>62695227.699999996</v>
      </c>
      <c r="F6" s="232">
        <f t="shared" ref="F6:F260" si="1">IF(D6&gt;0,IF(E6/D6&gt;=100,"&gt;&gt;100",E6/D6*100),"-")</f>
        <v>107.18595616218876</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55137705</v>
      </c>
      <c r="E7" s="106">
        <f t="shared" si="2"/>
        <v>59358950.189999998</v>
      </c>
      <c r="F7" s="95">
        <f t="shared" si="1"/>
        <v>107.65582316130133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3523</v>
      </c>
      <c r="E8" s="106">
        <f>E9+E10-E11</f>
        <v>9714.66</v>
      </c>
      <c r="F8" s="95">
        <f t="shared" si="1"/>
        <v>275.74964518875959</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6504</v>
      </c>
      <c r="E10" s="249">
        <v>16378.96</v>
      </c>
      <c r="F10" s="95">
        <f t="shared" si="1"/>
        <v>251.82902829028291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2981</v>
      </c>
      <c r="E11" s="249">
        <v>6664.3</v>
      </c>
      <c r="F11" s="95">
        <f t="shared" si="1"/>
        <v>223.55920831935592</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27124371</v>
      </c>
      <c r="E12" s="106">
        <f t="shared" si="3"/>
        <v>26630348.210000001</v>
      </c>
      <c r="F12" s="95">
        <f t="shared" si="1"/>
        <v>98.178675590302163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22252901</v>
      </c>
      <c r="E13" s="106">
        <f t="shared" si="4"/>
        <v>21761490.460000005</v>
      </c>
      <c r="F13" s="95">
        <f t="shared" si="1"/>
        <v>97.791701225831204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70316</v>
      </c>
      <c r="E14" s="249">
        <v>70316.06</v>
      </c>
      <c r="F14" s="95">
        <f t="shared" si="1"/>
        <v>100.00008532908583</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39313112</v>
      </c>
      <c r="E15" s="249">
        <v>39313112.030000001</v>
      </c>
      <c r="F15" s="95">
        <f t="shared" si="1"/>
        <v>100.00000007631043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17130527</v>
      </c>
      <c r="E18" s="249">
        <v>17621937.629999999</v>
      </c>
      <c r="F18" s="95">
        <f t="shared" si="1"/>
        <v>102.86862529097907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137543</v>
      </c>
      <c r="E19" s="106">
        <f t="shared" si="5"/>
        <v>179612.7799999984</v>
      </c>
      <c r="F19" s="95">
        <f t="shared" si="1"/>
        <v>130.58663836036615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4285075</v>
      </c>
      <c r="E20" s="249">
        <v>4318497.3099999996</v>
      </c>
      <c r="F20" s="95">
        <f t="shared" si="1"/>
        <v>100.77997024556163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792059</v>
      </c>
      <c r="E21" s="249">
        <v>794810.35</v>
      </c>
      <c r="F21" s="95">
        <f t="shared" si="1"/>
        <v>100.34736679969546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395741</v>
      </c>
      <c r="E22" s="249">
        <v>405272.03</v>
      </c>
      <c r="F22" s="95">
        <f t="shared" si="1"/>
        <v>102.40840094910561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19572</v>
      </c>
      <c r="E24" s="249">
        <v>19571.599999999999</v>
      </c>
      <c r="F24" s="95">
        <f t="shared" si="1"/>
        <v>99.997956264050686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617778</v>
      </c>
      <c r="E26" s="249">
        <v>611228.1</v>
      </c>
      <c r="F26" s="95">
        <f t="shared" si="1"/>
        <v>98.939764769868788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5972682</v>
      </c>
      <c r="E28" s="249">
        <v>5969766.6100000003</v>
      </c>
      <c r="F28" s="95">
        <f t="shared" si="1"/>
        <v>99.951187925290526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196594</v>
      </c>
      <c r="E30" s="249">
        <v>196593.71</v>
      </c>
      <c r="F30" s="95">
        <f t="shared" si="1"/>
        <v>99.999852487868395</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196594</v>
      </c>
      <c r="E34" s="249">
        <v>196593.71</v>
      </c>
      <c r="F34" s="95">
        <f t="shared" si="1"/>
        <v>99.999852487868395</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4696028</v>
      </c>
      <c r="E35" s="106">
        <f t="shared" si="7"/>
        <v>4666646.68</v>
      </c>
      <c r="F35" s="95">
        <f t="shared" si="1"/>
        <v>99.374336779934012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4517299</v>
      </c>
      <c r="E36" s="249">
        <v>4487917.26</v>
      </c>
      <c r="F36" s="95">
        <f t="shared" si="1"/>
        <v>99.349572831021362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190369</v>
      </c>
      <c r="E37" s="249">
        <v>190369.4</v>
      </c>
      <c r="F37" s="95">
        <f t="shared" si="1"/>
        <v>100.00021011824404</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11640</v>
      </c>
      <c r="E40" s="249">
        <v>11639.98</v>
      </c>
      <c r="F40" s="95">
        <f t="shared" si="1"/>
        <v>99.999828178694145</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37899</v>
      </c>
      <c r="E45" s="106">
        <f t="shared" si="9"/>
        <v>22598.290000000037</v>
      </c>
      <c r="F45" s="95">
        <f t="shared" si="1"/>
        <v>59.627668276207913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811723</v>
      </c>
      <c r="E47" s="249">
        <v>811722.65</v>
      </c>
      <c r="F47" s="95">
        <f t="shared" si="1"/>
        <v>99.999956881842706</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773824</v>
      </c>
      <c r="E50" s="249">
        <v>789124.36</v>
      </c>
      <c r="F50" s="95">
        <f t="shared" si="1"/>
        <v>101.9772403027045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9644</v>
      </c>
      <c r="E51" s="249">
        <v>9644.31</v>
      </c>
      <c r="F51" s="95">
        <f t="shared" si="1"/>
        <v>100.00321443384487</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248153</v>
      </c>
      <c r="E54" s="249">
        <v>202362.02</v>
      </c>
      <c r="F54" s="95">
        <f t="shared" si="1"/>
        <v>81.547279299464435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248153</v>
      </c>
      <c r="E55" s="249">
        <v>202362.02</v>
      </c>
      <c r="F55" s="95">
        <f t="shared" si="1"/>
        <v>81.547279299464435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28000167</v>
      </c>
      <c r="E63" s="106">
        <f t="shared" si="12"/>
        <v>32709243.009999998</v>
      </c>
      <c r="F63" s="95">
        <f t="shared" si="1"/>
        <v>116.81802829961691</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30615</v>
      </c>
      <c r="E64" s="249">
        <v>44029.36</v>
      </c>
      <c r="F64" s="95">
        <f t="shared" si="1"/>
        <v>143.81629919973869</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27849731</v>
      </c>
      <c r="E65" s="249">
        <v>32558618.91</v>
      </c>
      <c r="F65" s="95">
        <f t="shared" si="1"/>
        <v>116.90819889786368</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119821</v>
      </c>
      <c r="E67" s="249">
        <v>106594.74</v>
      </c>
      <c r="F67" s="95">
        <f t="shared" si="1"/>
        <v>88.961651129601663</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3354312</v>
      </c>
      <c r="E68" s="106">
        <f t="shared" si="13"/>
        <v>3336277.51</v>
      </c>
      <c r="F68" s="95">
        <f t="shared" si="1"/>
        <v>99.462349059956253</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858812</v>
      </c>
      <c r="E69" s="106">
        <f t="shared" si="14"/>
        <v>945046.59</v>
      </c>
      <c r="F69" s="95">
        <f t="shared" si="1"/>
        <v>110.04114870309219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856920</v>
      </c>
      <c r="E70" s="106">
        <f t="shared" si="15"/>
        <v>943628.84</v>
      </c>
      <c r="F70" s="95">
        <f t="shared" si="1"/>
        <v>110.11866218550156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856920</v>
      </c>
      <c r="E72" s="249">
        <v>943628.84</v>
      </c>
      <c r="F72" s="95">
        <f t="shared" si="1"/>
        <v>110.11866218550156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1892</v>
      </c>
      <c r="E76" s="249">
        <v>1417.75</v>
      </c>
      <c r="F76" s="95">
        <f t="shared" si="1"/>
        <v>74.93393234672304</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406684</v>
      </c>
      <c r="E78" s="106">
        <f>E79+SUM(E82:E84)-E85+E86</f>
        <v>363022.38</v>
      </c>
      <c r="F78" s="95">
        <f t="shared" si="1"/>
        <v>89.263993665843756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500</v>
      </c>
      <c r="E83" s="249">
        <v>500</v>
      </c>
      <c r="F83" s="95">
        <f t="shared" si="1"/>
        <v>100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10847</v>
      </c>
      <c r="E84" s="249">
        <v>5396.39</v>
      </c>
      <c r="F84" s="95">
        <f t="shared" si="1"/>
        <v>49.750069143541999</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395337</v>
      </c>
      <c r="E86" s="249">
        <v>357125.99</v>
      </c>
      <c r="F86" s="95">
        <f t="shared" si="1"/>
        <v>90.334572782208596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89000</v>
      </c>
      <c r="E134" s="106">
        <f t="shared" si="23"/>
        <v>89000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89000</v>
      </c>
      <c r="E135" s="106">
        <f t="shared" si="24"/>
        <v>89000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v>75000</v>
      </c>
      <c r="E140" s="249">
        <v>75000</v>
      </c>
      <c r="F140" s="95">
        <f t="shared" si="1"/>
        <v>100</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v>14000</v>
      </c>
      <c r="E141" s="249">
        <v>14000</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243871</v>
      </c>
      <c r="E146" s="106">
        <f t="shared" si="26"/>
        <v>93217.150000000009</v>
      </c>
      <c r="F146" s="95">
        <f t="shared" si="1"/>
        <v>38.223958568259455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870760</v>
      </c>
      <c r="E160" s="249">
        <v>170008.7</v>
      </c>
      <c r="F160" s="95">
        <f t="shared" si="1"/>
        <v>19.524174284533053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626889</v>
      </c>
      <c r="E163" s="249">
        <v>76791.55</v>
      </c>
      <c r="F163" s="95">
        <f t="shared" si="1"/>
        <v>12.249624734203344</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24064</v>
      </c>
      <c r="E164" s="106">
        <f t="shared" si="28"/>
        <v>14056.28</v>
      </c>
      <c r="F164" s="95">
        <f t="shared" si="1"/>
        <v>58.412067819148938</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24064</v>
      </c>
      <c r="E166" s="249">
        <v>14056.28</v>
      </c>
      <c r="F166" s="95">
        <f t="shared" si="1"/>
        <v>58.412067819148938</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1731881</v>
      </c>
      <c r="E170" s="106">
        <f t="shared" si="29"/>
        <v>1831935.11</v>
      </c>
      <c r="F170" s="95">
        <f t="shared" si="1"/>
        <v>105.77719312123639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18834</v>
      </c>
      <c r="E171" s="249">
        <v>13602.35</v>
      </c>
      <c r="F171" s="95">
        <f t="shared" si="1"/>
        <v>72.222310714664971</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1713047</v>
      </c>
      <c r="E173" s="249">
        <v>1818332.76</v>
      </c>
      <c r="F173" s="95">
        <f t="shared" si="1"/>
        <v>106.14611041028064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58492017</v>
      </c>
      <c r="E175" s="106">
        <f t="shared" si="30"/>
        <v>62695227.700000003</v>
      </c>
      <c r="F175" s="95">
        <f t="shared" si="1"/>
        <v>107.18595616218877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2797642</v>
      </c>
      <c r="E176" s="106">
        <f t="shared" si="31"/>
        <v>2624071.13</v>
      </c>
      <c r="F176" s="95">
        <f t="shared" si="1"/>
        <v>93.795815547521798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2797435</v>
      </c>
      <c r="E177" s="106">
        <f t="shared" si="32"/>
        <v>2574071.13</v>
      </c>
      <c r="F177" s="95">
        <f t="shared" si="1"/>
        <v>92.015404468736534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1809946</v>
      </c>
      <c r="E178" s="249">
        <v>1833972.37</v>
      </c>
      <c r="F178" s="95">
        <f t="shared" si="1"/>
        <v>101.32746336078536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548246</v>
      </c>
      <c r="E179" s="249">
        <v>385878.06</v>
      </c>
      <c r="F179" s="95">
        <f t="shared" si="1"/>
        <v>70.384108593587541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1566</v>
      </c>
      <c r="E180" s="106">
        <f t="shared" si="33"/>
        <v>3015.96</v>
      </c>
      <c r="F180" s="95">
        <f t="shared" si="1"/>
        <v>192.59003831417624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1566</v>
      </c>
      <c r="E183" s="249">
        <v>3015.96</v>
      </c>
      <c r="F183" s="95">
        <f t="shared" si="1"/>
        <v>192.59003831417624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10250</v>
      </c>
      <c r="E186" s="249"/>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427427</v>
      </c>
      <c r="E188" s="249">
        <v>351204.74</v>
      </c>
      <c r="F188" s="95">
        <f t="shared" si="1"/>
        <v>82.167186443533041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207</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50000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v>50000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55694375</v>
      </c>
      <c r="E237" s="106">
        <f t="shared" si="41"/>
        <v>60071156.57</v>
      </c>
      <c r="F237" s="95">
        <f t="shared" si="1"/>
        <v>107.85857022365364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55412137</v>
      </c>
      <c r="E238" s="106">
        <f t="shared" si="42"/>
        <v>59619969.030000001</v>
      </c>
      <c r="F238" s="95">
        <f t="shared" si="1"/>
        <v>107.59370105145017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55412137</v>
      </c>
      <c r="E239" s="106">
        <f t="shared" si="43"/>
        <v>59619969.030000001</v>
      </c>
      <c r="F239" s="95">
        <f t="shared" si="1"/>
        <v>107.59370105145017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55412137</v>
      </c>
      <c r="E241" s="249">
        <v>59619969.030000001</v>
      </c>
      <c r="F241" s="95">
        <f t="shared" si="1"/>
        <v>107.59370105145017</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68762</v>
      </c>
      <c r="E245" s="106">
        <f t="shared" si="45"/>
        <v>351799.92</v>
      </c>
      <c r="F245" s="95">
        <f t="shared" si="1"/>
        <v>511.61967365696165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68762</v>
      </c>
      <c r="E246" s="106">
        <f t="shared" si="46"/>
        <v>351799.92</v>
      </c>
      <c r="F246" s="95">
        <f t="shared" si="1"/>
        <v>511.61967365696165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68762</v>
      </c>
      <c r="E247" s="249">
        <v>351799.92</v>
      </c>
      <c r="F247" s="95">
        <f t="shared" si="1"/>
        <v>511.61967365696165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189833</v>
      </c>
      <c r="E255" s="249">
        <v>85331.34</v>
      </c>
      <c r="F255" s="95">
        <f t="shared" si="1"/>
        <v>44.950740914382642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23643</v>
      </c>
      <c r="E256" s="249">
        <v>14056.28</v>
      </c>
      <c r="F256" s="95">
        <f t="shared" si="1"/>
        <v>59.452184578945143</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684336</v>
      </c>
      <c r="E259" s="106">
        <f t="shared" si="49"/>
        <v>437982.93</v>
      </c>
      <c r="F259" s="95">
        <f t="shared" si="1"/>
        <v>64.001152942414251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684336</v>
      </c>
      <c r="E260" s="250">
        <v>437982.93</v>
      </c>
      <c r="F260" s="99">
        <f t="shared" si="1"/>
        <v>64.001152942414251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720459</v>
      </c>
      <c r="E264" s="249">
        <v>113648.15</v>
      </c>
      <c r="F264" s="95">
        <f t="shared" si="50"/>
        <v>15.774409091981639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150301</v>
      </c>
      <c r="E265" s="249">
        <v>56360.55</v>
      </c>
      <c r="F265" s="95">
        <f t="shared" si="50"/>
        <v>37.498453104104435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24064</v>
      </c>
      <c r="E267" s="249">
        <v>14056.28</v>
      </c>
      <c r="F267" s="95">
        <f t="shared" si="50"/>
        <v>58.412067819148938</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26050</v>
      </c>
      <c r="E287" s="249">
        <v>7363.16</v>
      </c>
      <c r="F287" s="95">
        <f t="shared" si="50"/>
        <v>28.265489443378115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2771385</v>
      </c>
      <c r="E288" s="249">
        <v>2566707.9700000002</v>
      </c>
      <c r="F288" s="95">
        <f t="shared" si="50"/>
        <v>92.614630230011358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87</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120</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7" sqref="E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24768117</v>
      </c>
      <c r="E5" s="81">
        <f t="shared" si="0"/>
        <v>25448190.010000002</v>
      </c>
      <c r="F5" s="82">
        <f t="shared" ref="F5:F141" si="1">IF(D5&gt;0,IF(E5/D5&gt;=100,"&gt;&gt;100",E5/D5*100),"-")</f>
        <v>102.74575984117</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24768117</v>
      </c>
      <c r="E13" s="83">
        <f t="shared" si="4"/>
        <v>25448190.010000002</v>
      </c>
      <c r="F13" s="65">
        <f t="shared" si="1"/>
        <v>102.74575984117</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24768117</v>
      </c>
      <c r="E16" s="251">
        <v>25448190.010000002</v>
      </c>
      <c r="F16" s="65">
        <f t="shared" si="1"/>
        <v>102.74575984117</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24768117</v>
      </c>
      <c r="E141" s="108">
        <f t="shared" si="28"/>
        <v>25448190.010000002</v>
      </c>
      <c r="F141" s="84">
        <f t="shared" si="1"/>
        <v>102.74575984117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52940.219999999994</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52940.219999999994</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52940.219999999994</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v>49845.02</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v>3095.2</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2"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2797641.54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27752423.34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179498.95</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27388646.219999999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21532142.960000001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4253658.33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107925.65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1494919.28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184278.17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27975993.75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231368.4</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27560140.080000002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21508116.73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4416025.75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106475.32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1529522.28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184485.27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2574071.129999999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7363.16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7363.16</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7363.16</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7363.16</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2566707.9700000002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332298.33</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2234409.64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21869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Ankica Karačić</cp:lastModifiedBy>
  <cp:lastPrinted>2023-01-31T12:24:26Z</cp:lastPrinted>
  <dcterms:created xsi:type="dcterms:W3CDTF">2022-04-01T05:14:30Z</dcterms:created>
  <dcterms:modified xsi:type="dcterms:W3CDTF">2023-01-31T12:36:23Z</dcterms:modified>
</cp:coreProperties>
</file>